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<sst xmlns="http://schemas.openxmlformats.org/spreadsheetml/2006/main" count="116" uniqueCount="43">
  <si>
    <t>AYUNTAMIENTOS resultados por casilla 1-jul-2012 (CEEPAC)</t>
  </si>
  <si>
    <t>PARTIDOS POLÍTICOS Y COALICIONES</t>
  </si>
  <si>
    <t>CANDIDATURAS COMUNES</t>
  </si>
  <si>
    <t>TOTAL CC</t>
  </si>
  <si>
    <t>PAN-PNA</t>
  </si>
  <si>
    <t>PRI-PVEM</t>
  </si>
  <si>
    <t>PRD-PT-PMC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</si>
  <si>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</si>
  <si>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</si>
  <si>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</si>
  <si>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</si>
  <si>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</si>
  <si>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</si>
  <si>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</si>
  <si>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</si>
  <si>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PRD</t>
  </si>
  <si>
    <t>PT</t>
  </si>
  <si>
    <t>PVEM</t>
  </si>
  <si>
    <t>PMC</t>
  </si>
  <si>
    <t>PNA</t>
  </si>
  <si>
    <t>PETRA PUENTE CORDOVA</t>
  </si>
  <si>
    <t>J. HECTOR MORENO ARRIAGA</t>
  </si>
  <si>
    <t>JESUS ANGEL BANDA GARCIA</t>
  </si>
  <si>
    <t>FORMULAS NO REGISTRADAS</t>
  </si>
  <si>
    <t>VOTACION VALIDA EMITIDA</t>
  </si>
  <si>
    <t>VOTOS NULOS</t>
  </si>
  <si>
    <t>VOTACION EMITIDA</t>
  </si>
  <si>
    <t>CATORCE </t>
  </si>
  <si>
    <t>B01</t>
  </si>
  <si>
    <t>C01</t>
  </si>
  <si>
    <t>PETRA PUENTE CORDOVA    PAN-PNA</t>
  </si>
  <si>
    <t>J. HECTOR MORENO ARRIAGA      PRI-PVEM</t>
  </si>
  <si>
    <t>JESUS ANGEL BANDA GARCIA       PRD-PT-PMC</t>
  </si>
  <si>
    <t>TOTALES</t>
  </si>
  <si>
    <t>% de Votación</t>
  </si>
  <si>
    <t>No. de Secciones</t>
  </si>
  <si>
    <t>Casillas Computadas</t>
  </si>
  <si>
    <t>I</t>
  </si>
  <si>
    <t>CATORCE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</si>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</sst>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42" fillId="0" borderId="14" xfId="0" applyFont="1" applyBorder="1" applyAlignment="1">
      <alignment horizontal="center"/>
    </xf>
    <xf numFmtId="0" fontId="42" fillId="0" borderId="0" xfId="0" applyFont="1" applyAlignment="1">
      <alignment horizontal="center"/>
    </xf>
    <xf numFmtId="164" fontId="42" fillId="0" borderId="14" xfId="0" applyNumberFormat="1" applyFont="1" applyBorder="1" applyAlignment="1">
      <alignment horizontal="center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3" fontId="8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" fillId="0" borderId="0" xfId="0" applyFont="1" applyFill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075"/>
          <c:y val="0.037"/>
          <c:w val="0.6115"/>
          <c:h val="0.96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Hoja1!$U$34:$Y$34</c:f>
              <c:strCache/>
            </c:strRef>
          </c:cat>
          <c:val>
            <c:numRef>
              <c:f>Hoja1!$U$35:$Y$35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Hoja1!$U$34:$Y$34</c:f>
              <c:strCache/>
            </c:strRef>
          </c:cat>
          <c:val>
            <c:numRef>
              <c:f>Hoja1!$U$36:$Y$36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5"/>
          <c:y val="0.3145"/>
          <c:w val="0.28025"/>
          <c:h val="0.36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chart" Target="/xl/charts/chart1.xml" /><Relationship Id="rId9" Type="http://schemas.openxmlformats.org/officeDocument/2006/relationships/image" Target="../media/image8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0.01675</cdr:y>
    </cdr:from>
    <cdr:to>
      <cdr:x>0.9895</cdr:x>
      <cdr:y>0.215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6675" y="85725"/>
          <a:ext cx="6096000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</cdr:x>
      <cdr:y>0.046</cdr:y>
    </cdr:from>
    <cdr:to>
      <cdr:x>0.184</cdr:x>
      <cdr:y>0.22225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209550" y="23812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0.02275</cdr:x>
      <cdr:y>0.01675</cdr:y>
    </cdr:from>
    <cdr:to>
      <cdr:x>0.971</cdr:x>
      <cdr:y>0.215</cdr:y>
    </cdr:to>
    <cdr:sp>
      <cdr:nvSpPr>
        <cdr:cNvPr id="3" name="3 CuadroTexto"/>
        <cdr:cNvSpPr txBox="1">
          <a:spLocks noChangeArrowheads="1"/>
        </cdr:cNvSpPr>
      </cdr:nvSpPr>
      <cdr:spPr>
        <a:xfrm>
          <a:off x="133350" y="85725"/>
          <a:ext cx="5915025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 ELECTORALES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CATORCE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57150</xdr:rowOff>
    </xdr:from>
    <xdr:to>
      <xdr:col>6</xdr:col>
      <xdr:colOff>628650</xdr:colOff>
      <xdr:row>6</xdr:row>
      <xdr:rowOff>685800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00150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57150</xdr:rowOff>
    </xdr:from>
    <xdr:to>
      <xdr:col>7</xdr:col>
      <xdr:colOff>628650</xdr:colOff>
      <xdr:row>6</xdr:row>
      <xdr:rowOff>685800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00150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38100</xdr:rowOff>
    </xdr:from>
    <xdr:to>
      <xdr:col>8</xdr:col>
      <xdr:colOff>628650</xdr:colOff>
      <xdr:row>6</xdr:row>
      <xdr:rowOff>695325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181100"/>
          <a:ext cx="504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57150</xdr:rowOff>
    </xdr:from>
    <xdr:to>
      <xdr:col>9</xdr:col>
      <xdr:colOff>628650</xdr:colOff>
      <xdr:row>6</xdr:row>
      <xdr:rowOff>695325</xdr:rowOff>
    </xdr:to>
    <xdr:pic>
      <xdr:nvPicPr>
        <xdr:cNvPr id="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200150"/>
          <a:ext cx="504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38100</xdr:rowOff>
    </xdr:from>
    <xdr:to>
      <xdr:col>10</xdr:col>
      <xdr:colOff>628650</xdr:colOff>
      <xdr:row>6</xdr:row>
      <xdr:rowOff>676275</xdr:rowOff>
    </xdr:to>
    <xdr:pic>
      <xdr:nvPicPr>
        <xdr:cNvPr id="5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181100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38100</xdr:rowOff>
    </xdr:from>
    <xdr:to>
      <xdr:col>11</xdr:col>
      <xdr:colOff>628650</xdr:colOff>
      <xdr:row>6</xdr:row>
      <xdr:rowOff>714375</xdr:rowOff>
    </xdr:to>
    <xdr:pic>
      <xdr:nvPicPr>
        <xdr:cNvPr id="6" name="Picture 6" descr="p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181100"/>
          <a:ext cx="504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6</xdr:row>
      <xdr:rowOff>57150</xdr:rowOff>
    </xdr:from>
    <xdr:to>
      <xdr:col>12</xdr:col>
      <xdr:colOff>647700</xdr:colOff>
      <xdr:row>6</xdr:row>
      <xdr:rowOff>695325</xdr:rowOff>
    </xdr:to>
    <xdr:pic>
      <xdr:nvPicPr>
        <xdr:cNvPr id="7" name="Picture 7" descr="pn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86875" y="1200150"/>
          <a:ext cx="504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33</xdr:row>
      <xdr:rowOff>57150</xdr:rowOff>
    </xdr:from>
    <xdr:to>
      <xdr:col>6</xdr:col>
      <xdr:colOff>628650</xdr:colOff>
      <xdr:row>33</xdr:row>
      <xdr:rowOff>685800</xdr:rowOff>
    </xdr:to>
    <xdr:pic>
      <xdr:nvPicPr>
        <xdr:cNvPr id="8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7124700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33</xdr:row>
      <xdr:rowOff>57150</xdr:rowOff>
    </xdr:from>
    <xdr:to>
      <xdr:col>7</xdr:col>
      <xdr:colOff>628650</xdr:colOff>
      <xdr:row>33</xdr:row>
      <xdr:rowOff>685800</xdr:rowOff>
    </xdr:to>
    <xdr:pic>
      <xdr:nvPicPr>
        <xdr:cNvPr id="9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7124700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33</xdr:row>
      <xdr:rowOff>38100</xdr:rowOff>
    </xdr:from>
    <xdr:to>
      <xdr:col>8</xdr:col>
      <xdr:colOff>628650</xdr:colOff>
      <xdr:row>33</xdr:row>
      <xdr:rowOff>695325</xdr:rowOff>
    </xdr:to>
    <xdr:pic>
      <xdr:nvPicPr>
        <xdr:cNvPr id="10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7105650"/>
          <a:ext cx="504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33</xdr:row>
      <xdr:rowOff>57150</xdr:rowOff>
    </xdr:from>
    <xdr:to>
      <xdr:col>9</xdr:col>
      <xdr:colOff>628650</xdr:colOff>
      <xdr:row>33</xdr:row>
      <xdr:rowOff>695325</xdr:rowOff>
    </xdr:to>
    <xdr:pic>
      <xdr:nvPicPr>
        <xdr:cNvPr id="11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7124700"/>
          <a:ext cx="504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33</xdr:row>
      <xdr:rowOff>38100</xdr:rowOff>
    </xdr:from>
    <xdr:to>
      <xdr:col>10</xdr:col>
      <xdr:colOff>628650</xdr:colOff>
      <xdr:row>33</xdr:row>
      <xdr:rowOff>676275</xdr:rowOff>
    </xdr:to>
    <xdr:pic>
      <xdr:nvPicPr>
        <xdr:cNvPr id="12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7105650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33</xdr:row>
      <xdr:rowOff>38100</xdr:rowOff>
    </xdr:from>
    <xdr:to>
      <xdr:col>11</xdr:col>
      <xdr:colOff>628650</xdr:colOff>
      <xdr:row>33</xdr:row>
      <xdr:rowOff>714375</xdr:rowOff>
    </xdr:to>
    <xdr:pic>
      <xdr:nvPicPr>
        <xdr:cNvPr id="13" name="Picture 6" descr="p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7105650"/>
          <a:ext cx="504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33</xdr:row>
      <xdr:rowOff>57150</xdr:rowOff>
    </xdr:from>
    <xdr:to>
      <xdr:col>12</xdr:col>
      <xdr:colOff>647700</xdr:colOff>
      <xdr:row>33</xdr:row>
      <xdr:rowOff>695325</xdr:rowOff>
    </xdr:to>
    <xdr:pic>
      <xdr:nvPicPr>
        <xdr:cNvPr id="14" name="Picture 7" descr="pn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86875" y="7124700"/>
          <a:ext cx="504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43</xdr:row>
      <xdr:rowOff>152400</xdr:rowOff>
    </xdr:from>
    <xdr:to>
      <xdr:col>10</xdr:col>
      <xdr:colOff>123825</xdr:colOff>
      <xdr:row>71</xdr:row>
      <xdr:rowOff>114300</xdr:rowOff>
    </xdr:to>
    <xdr:graphicFrame>
      <xdr:nvGraphicFramePr>
        <xdr:cNvPr id="15" name="57 Gráfico"/>
        <xdr:cNvGraphicFramePr/>
      </xdr:nvGraphicFramePr>
      <xdr:xfrm>
        <a:off x="1504950" y="9906000"/>
        <a:ext cx="6238875" cy="5295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6" name="23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">
      <pane ySplit="3120" topLeftCell="A23" activePane="topLeft" state="split"/>
      <selection pane="topLeft" activeCell="D3" sqref="D3:Q3"/>
      <selection pane="bottomLeft" activeCell="A40" sqref="A40"/>
    </sheetView>
  </sheetViews>
  <sheetFormatPr defaultColWidth="11.421875" defaultRowHeight="15"/>
  <sheetData>
    <row r="1" spans="4:17" ht="15">
      <c r="D1" s="31" t="s">
        <v>39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4:17" ht="15">
      <c r="D2" s="31" t="s">
        <v>40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4:17" ht="15">
      <c r="D3" s="31" t="s">
        <v>41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4:17" ht="15">
      <c r="D4" s="31" t="s">
        <v>42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20" ht="15">
      <c r="A5" s="1" t="s">
        <v>0</v>
      </c>
      <c r="B5" s="2"/>
      <c r="C5" s="2"/>
      <c r="D5" s="2"/>
      <c r="E5" s="2"/>
      <c r="F5" s="2"/>
      <c r="G5" s="32" t="s">
        <v>1</v>
      </c>
      <c r="H5" s="33"/>
      <c r="I5" s="33"/>
      <c r="J5" s="33"/>
      <c r="K5" s="33"/>
      <c r="L5" s="33"/>
      <c r="M5" s="33"/>
      <c r="N5" s="34" t="s">
        <v>2</v>
      </c>
      <c r="O5" s="34"/>
      <c r="P5" s="34"/>
      <c r="Q5" s="2"/>
      <c r="R5" s="2"/>
      <c r="S5" s="2"/>
      <c r="T5" s="2"/>
    </row>
    <row r="6" spans="1:23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28" t="s">
        <v>4</v>
      </c>
      <c r="O6" s="28" t="s">
        <v>5</v>
      </c>
      <c r="P6" s="28" t="s">
        <v>6</v>
      </c>
      <c r="Q6" s="2"/>
      <c r="R6" s="2"/>
      <c r="S6" s="2"/>
      <c r="T6" s="2"/>
      <c r="U6" s="19" t="s">
        <v>3</v>
      </c>
      <c r="V6" s="19" t="s">
        <v>3</v>
      </c>
      <c r="W6" s="19" t="s">
        <v>3</v>
      </c>
    </row>
    <row r="7" spans="1:23" ht="76.5">
      <c r="A7" s="16" t="s">
        <v>7</v>
      </c>
      <c r="B7" s="16" t="s">
        <v>8</v>
      </c>
      <c r="C7" s="16" t="s">
        <v>9</v>
      </c>
      <c r="D7" s="16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16" t="s">
        <v>16</v>
      </c>
      <c r="K7" s="16" t="s">
        <v>17</v>
      </c>
      <c r="L7" s="16" t="s">
        <v>18</v>
      </c>
      <c r="M7" s="16" t="s">
        <v>19</v>
      </c>
      <c r="N7" s="17" t="s">
        <v>20</v>
      </c>
      <c r="O7" s="17" t="s">
        <v>21</v>
      </c>
      <c r="P7" s="17" t="s">
        <v>22</v>
      </c>
      <c r="Q7" s="16" t="s">
        <v>23</v>
      </c>
      <c r="R7" s="16" t="s">
        <v>25</v>
      </c>
      <c r="S7" s="16" t="s">
        <v>26</v>
      </c>
      <c r="T7" s="16" t="s">
        <v>24</v>
      </c>
      <c r="U7" s="18" t="s">
        <v>30</v>
      </c>
      <c r="V7" s="18" t="s">
        <v>31</v>
      </c>
      <c r="W7" s="18" t="s">
        <v>32</v>
      </c>
    </row>
    <row r="8" spans="1:23" ht="15">
      <c r="A8" s="23">
        <v>1</v>
      </c>
      <c r="B8" s="23">
        <v>6</v>
      </c>
      <c r="C8" s="24" t="s">
        <v>27</v>
      </c>
      <c r="D8" s="23">
        <v>98</v>
      </c>
      <c r="E8" s="23" t="s">
        <v>28</v>
      </c>
      <c r="F8" s="25">
        <v>516</v>
      </c>
      <c r="G8" s="26">
        <v>134</v>
      </c>
      <c r="H8" s="26">
        <v>120</v>
      </c>
      <c r="I8" s="26">
        <v>1</v>
      </c>
      <c r="J8" s="26">
        <v>8</v>
      </c>
      <c r="K8" s="26">
        <v>12</v>
      </c>
      <c r="L8" s="26">
        <v>4</v>
      </c>
      <c r="M8" s="26">
        <v>7</v>
      </c>
      <c r="N8" s="26">
        <v>50</v>
      </c>
      <c r="O8" s="26">
        <v>56</v>
      </c>
      <c r="P8" s="26">
        <v>13</v>
      </c>
      <c r="Q8" s="26">
        <v>0</v>
      </c>
      <c r="R8" s="26">
        <v>11</v>
      </c>
      <c r="S8" s="27">
        <f>SUM(G8:R8)</f>
        <v>416</v>
      </c>
      <c r="T8" s="27">
        <f aca="true" t="shared" si="0" ref="T8:T28">SUM($G8:$Q8)</f>
        <v>405</v>
      </c>
      <c r="U8" s="10">
        <f aca="true" t="shared" si="1" ref="U8:U28">G8+M8+N8</f>
        <v>191</v>
      </c>
      <c r="V8" s="10">
        <f aca="true" t="shared" si="2" ref="V8:V28">H8+K8+O8</f>
        <v>188</v>
      </c>
      <c r="W8" s="10">
        <f aca="true" t="shared" si="3" ref="W8:W28">I8+J8+L8+P8</f>
        <v>26</v>
      </c>
    </row>
    <row r="9" spans="1:23" ht="15">
      <c r="A9" s="5">
        <v>1</v>
      </c>
      <c r="B9" s="5">
        <v>6</v>
      </c>
      <c r="C9" s="6" t="s">
        <v>27</v>
      </c>
      <c r="D9" s="5">
        <v>98</v>
      </c>
      <c r="E9" s="5" t="s">
        <v>29</v>
      </c>
      <c r="F9" s="7">
        <v>516</v>
      </c>
      <c r="G9" s="8">
        <v>107</v>
      </c>
      <c r="H9" s="8">
        <v>142</v>
      </c>
      <c r="I9" s="8">
        <v>7</v>
      </c>
      <c r="J9" s="8">
        <v>6</v>
      </c>
      <c r="K9" s="8">
        <v>5</v>
      </c>
      <c r="L9" s="8">
        <v>2</v>
      </c>
      <c r="M9" s="8">
        <v>7</v>
      </c>
      <c r="N9" s="8">
        <v>59</v>
      </c>
      <c r="O9" s="8">
        <v>59</v>
      </c>
      <c r="P9" s="8">
        <v>11</v>
      </c>
      <c r="Q9" s="8">
        <v>0</v>
      </c>
      <c r="R9" s="8">
        <v>3</v>
      </c>
      <c r="S9" s="9">
        <f>SUM(G9:R9)</f>
        <v>408</v>
      </c>
      <c r="T9" s="9">
        <f t="shared" si="0"/>
        <v>405</v>
      </c>
      <c r="U9" s="10">
        <f t="shared" si="1"/>
        <v>173</v>
      </c>
      <c r="V9" s="10">
        <f t="shared" si="2"/>
        <v>206</v>
      </c>
      <c r="W9" s="10">
        <f t="shared" si="3"/>
        <v>26</v>
      </c>
    </row>
    <row r="10" spans="1:23" ht="15">
      <c r="A10" s="5">
        <v>1</v>
      </c>
      <c r="B10" s="5">
        <v>6</v>
      </c>
      <c r="C10" s="6" t="s">
        <v>27</v>
      </c>
      <c r="D10" s="5">
        <v>99</v>
      </c>
      <c r="E10" s="5" t="s">
        <v>28</v>
      </c>
      <c r="F10" s="7">
        <v>145</v>
      </c>
      <c r="G10" s="8">
        <v>63</v>
      </c>
      <c r="H10" s="8">
        <v>28</v>
      </c>
      <c r="I10" s="8">
        <v>3</v>
      </c>
      <c r="J10" s="8">
        <v>5</v>
      </c>
      <c r="K10" s="8">
        <v>2</v>
      </c>
      <c r="L10" s="8">
        <v>5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3</v>
      </c>
      <c r="S10" s="9">
        <f aca="true" t="shared" si="4" ref="S10:S28">SUM(G10:R10)</f>
        <v>109</v>
      </c>
      <c r="T10" s="9">
        <f t="shared" si="0"/>
        <v>106</v>
      </c>
      <c r="U10" s="10">
        <f t="shared" si="1"/>
        <v>63</v>
      </c>
      <c r="V10" s="10">
        <f t="shared" si="2"/>
        <v>30</v>
      </c>
      <c r="W10" s="10">
        <f t="shared" si="3"/>
        <v>13</v>
      </c>
    </row>
    <row r="11" spans="1:23" ht="15">
      <c r="A11" s="5">
        <v>1</v>
      </c>
      <c r="B11" s="5">
        <v>6</v>
      </c>
      <c r="C11" s="6" t="s">
        <v>27</v>
      </c>
      <c r="D11" s="5">
        <v>101</v>
      </c>
      <c r="E11" s="5" t="s">
        <v>28</v>
      </c>
      <c r="F11" s="7">
        <v>212</v>
      </c>
      <c r="G11" s="8">
        <v>50</v>
      </c>
      <c r="H11" s="8">
        <v>65</v>
      </c>
      <c r="I11" s="8">
        <v>0</v>
      </c>
      <c r="J11" s="8">
        <v>3</v>
      </c>
      <c r="K11" s="8">
        <v>0</v>
      </c>
      <c r="L11" s="8">
        <v>0</v>
      </c>
      <c r="M11" s="8">
        <v>3</v>
      </c>
      <c r="N11" s="8">
        <v>11</v>
      </c>
      <c r="O11" s="8">
        <v>26</v>
      </c>
      <c r="P11" s="8">
        <v>2</v>
      </c>
      <c r="Q11" s="8">
        <v>0</v>
      </c>
      <c r="R11" s="8">
        <v>3</v>
      </c>
      <c r="S11" s="9">
        <f t="shared" si="4"/>
        <v>163</v>
      </c>
      <c r="T11" s="9">
        <f t="shared" si="0"/>
        <v>160</v>
      </c>
      <c r="U11" s="10">
        <f t="shared" si="1"/>
        <v>64</v>
      </c>
      <c r="V11" s="10">
        <f t="shared" si="2"/>
        <v>91</v>
      </c>
      <c r="W11" s="10">
        <f t="shared" si="3"/>
        <v>5</v>
      </c>
    </row>
    <row r="12" spans="1:23" ht="15">
      <c r="A12" s="5">
        <v>1</v>
      </c>
      <c r="B12" s="5">
        <v>6</v>
      </c>
      <c r="C12" s="6" t="s">
        <v>27</v>
      </c>
      <c r="D12" s="5">
        <v>102</v>
      </c>
      <c r="E12" s="5" t="s">
        <v>28</v>
      </c>
      <c r="F12" s="7">
        <v>240</v>
      </c>
      <c r="G12" s="8">
        <v>67</v>
      </c>
      <c r="H12" s="8">
        <v>76</v>
      </c>
      <c r="I12" s="8">
        <v>4</v>
      </c>
      <c r="J12" s="8">
        <v>2</v>
      </c>
      <c r="K12" s="8">
        <v>2</v>
      </c>
      <c r="L12" s="8">
        <v>3</v>
      </c>
      <c r="M12" s="8">
        <v>2</v>
      </c>
      <c r="N12" s="8">
        <v>24</v>
      </c>
      <c r="O12" s="8">
        <v>23</v>
      </c>
      <c r="P12" s="8">
        <v>0</v>
      </c>
      <c r="Q12" s="8">
        <v>0</v>
      </c>
      <c r="R12" s="8">
        <v>6</v>
      </c>
      <c r="S12" s="9">
        <f t="shared" si="4"/>
        <v>209</v>
      </c>
      <c r="T12" s="9">
        <f t="shared" si="0"/>
        <v>203</v>
      </c>
      <c r="U12" s="10">
        <f t="shared" si="1"/>
        <v>93</v>
      </c>
      <c r="V12" s="10">
        <f t="shared" si="2"/>
        <v>101</v>
      </c>
      <c r="W12" s="10">
        <f t="shared" si="3"/>
        <v>9</v>
      </c>
    </row>
    <row r="13" spans="1:23" ht="15">
      <c r="A13" s="5">
        <v>1</v>
      </c>
      <c r="B13" s="5">
        <v>6</v>
      </c>
      <c r="C13" s="6" t="s">
        <v>27</v>
      </c>
      <c r="D13" s="5">
        <v>103</v>
      </c>
      <c r="E13" s="5" t="s">
        <v>28</v>
      </c>
      <c r="F13" s="7">
        <v>367</v>
      </c>
      <c r="G13" s="8">
        <v>110</v>
      </c>
      <c r="H13" s="8">
        <v>71</v>
      </c>
      <c r="I13" s="8">
        <v>1</v>
      </c>
      <c r="J13" s="8">
        <v>10</v>
      </c>
      <c r="K13" s="8">
        <v>5</v>
      </c>
      <c r="L13" s="8">
        <v>7</v>
      </c>
      <c r="M13" s="8">
        <v>9</v>
      </c>
      <c r="N13" s="8">
        <v>32</v>
      </c>
      <c r="O13" s="8">
        <v>42</v>
      </c>
      <c r="P13" s="8">
        <v>7</v>
      </c>
      <c r="Q13" s="8">
        <v>0</v>
      </c>
      <c r="R13" s="8">
        <v>7</v>
      </c>
      <c r="S13" s="9">
        <f t="shared" si="4"/>
        <v>301</v>
      </c>
      <c r="T13" s="9">
        <f t="shared" si="0"/>
        <v>294</v>
      </c>
      <c r="U13" s="10">
        <f t="shared" si="1"/>
        <v>151</v>
      </c>
      <c r="V13" s="10">
        <f t="shared" si="2"/>
        <v>118</v>
      </c>
      <c r="W13" s="10">
        <f t="shared" si="3"/>
        <v>25</v>
      </c>
    </row>
    <row r="14" spans="1:23" ht="15">
      <c r="A14" s="5">
        <v>1</v>
      </c>
      <c r="B14" s="5">
        <v>6</v>
      </c>
      <c r="C14" s="6" t="s">
        <v>27</v>
      </c>
      <c r="D14" s="5">
        <v>105</v>
      </c>
      <c r="E14" s="5" t="s">
        <v>28</v>
      </c>
      <c r="F14" s="7">
        <v>275</v>
      </c>
      <c r="G14" s="8">
        <v>98</v>
      </c>
      <c r="H14" s="8">
        <v>44</v>
      </c>
      <c r="I14" s="8">
        <v>2</v>
      </c>
      <c r="J14" s="8">
        <v>5</v>
      </c>
      <c r="K14" s="8">
        <v>3</v>
      </c>
      <c r="L14" s="8">
        <v>3</v>
      </c>
      <c r="M14" s="8">
        <v>2</v>
      </c>
      <c r="N14" s="8">
        <v>19</v>
      </c>
      <c r="O14" s="8">
        <v>37</v>
      </c>
      <c r="P14" s="8">
        <v>9</v>
      </c>
      <c r="Q14" s="8">
        <v>0</v>
      </c>
      <c r="R14" s="8">
        <v>6</v>
      </c>
      <c r="S14" s="9">
        <f t="shared" si="4"/>
        <v>228</v>
      </c>
      <c r="T14" s="9">
        <f t="shared" si="0"/>
        <v>222</v>
      </c>
      <c r="U14" s="10">
        <f t="shared" si="1"/>
        <v>119</v>
      </c>
      <c r="V14" s="10">
        <f t="shared" si="2"/>
        <v>84</v>
      </c>
      <c r="W14" s="10">
        <f t="shared" si="3"/>
        <v>19</v>
      </c>
    </row>
    <row r="15" spans="1:23" ht="15">
      <c r="A15" s="5">
        <v>1</v>
      </c>
      <c r="B15" s="5">
        <v>6</v>
      </c>
      <c r="C15" s="6" t="s">
        <v>27</v>
      </c>
      <c r="D15" s="5">
        <v>106</v>
      </c>
      <c r="E15" s="5" t="s">
        <v>28</v>
      </c>
      <c r="F15" s="7">
        <v>469</v>
      </c>
      <c r="G15" s="8">
        <v>109</v>
      </c>
      <c r="H15" s="8">
        <v>90</v>
      </c>
      <c r="I15" s="8">
        <v>7</v>
      </c>
      <c r="J15" s="8">
        <v>19</v>
      </c>
      <c r="K15" s="8">
        <v>4</v>
      </c>
      <c r="L15" s="8">
        <v>10</v>
      </c>
      <c r="M15" s="8">
        <v>11</v>
      </c>
      <c r="N15" s="8">
        <v>35</v>
      </c>
      <c r="O15" s="8">
        <v>38</v>
      </c>
      <c r="P15" s="8">
        <v>22</v>
      </c>
      <c r="Q15" s="8">
        <v>0</v>
      </c>
      <c r="R15" s="8">
        <v>8</v>
      </c>
      <c r="S15" s="9">
        <f t="shared" si="4"/>
        <v>353</v>
      </c>
      <c r="T15" s="9">
        <f t="shared" si="0"/>
        <v>345</v>
      </c>
      <c r="U15" s="10">
        <f t="shared" si="1"/>
        <v>155</v>
      </c>
      <c r="V15" s="10">
        <f t="shared" si="2"/>
        <v>132</v>
      </c>
      <c r="W15" s="10">
        <f t="shared" si="3"/>
        <v>58</v>
      </c>
    </row>
    <row r="16" spans="1:23" ht="15">
      <c r="A16" s="5">
        <v>1</v>
      </c>
      <c r="B16" s="5">
        <v>6</v>
      </c>
      <c r="C16" s="6" t="s">
        <v>27</v>
      </c>
      <c r="D16" s="5">
        <v>106</v>
      </c>
      <c r="E16" s="5" t="s">
        <v>29</v>
      </c>
      <c r="F16" s="7">
        <v>469</v>
      </c>
      <c r="G16" s="8">
        <v>102</v>
      </c>
      <c r="H16" s="8">
        <v>80</v>
      </c>
      <c r="I16" s="8">
        <v>14</v>
      </c>
      <c r="J16" s="8">
        <v>14</v>
      </c>
      <c r="K16" s="8">
        <v>6</v>
      </c>
      <c r="L16" s="8">
        <v>8</v>
      </c>
      <c r="M16" s="8">
        <v>15</v>
      </c>
      <c r="N16" s="8">
        <v>38</v>
      </c>
      <c r="O16" s="8">
        <v>46</v>
      </c>
      <c r="P16" s="8">
        <v>12</v>
      </c>
      <c r="Q16" s="8">
        <v>0</v>
      </c>
      <c r="R16" s="8">
        <v>0</v>
      </c>
      <c r="S16" s="9">
        <f t="shared" si="4"/>
        <v>335</v>
      </c>
      <c r="T16" s="9">
        <f t="shared" si="0"/>
        <v>335</v>
      </c>
      <c r="U16" s="10">
        <f t="shared" si="1"/>
        <v>155</v>
      </c>
      <c r="V16" s="10">
        <f t="shared" si="2"/>
        <v>132</v>
      </c>
      <c r="W16" s="10">
        <f t="shared" si="3"/>
        <v>48</v>
      </c>
    </row>
    <row r="17" spans="1:23" ht="15">
      <c r="A17" s="5">
        <v>1</v>
      </c>
      <c r="B17" s="5">
        <v>6</v>
      </c>
      <c r="C17" s="6" t="s">
        <v>27</v>
      </c>
      <c r="D17" s="5">
        <v>107</v>
      </c>
      <c r="E17" s="5" t="s">
        <v>28</v>
      </c>
      <c r="F17" s="7">
        <v>155</v>
      </c>
      <c r="G17" s="8">
        <v>43</v>
      </c>
      <c r="H17" s="8">
        <v>44</v>
      </c>
      <c r="I17" s="8">
        <v>0</v>
      </c>
      <c r="J17" s="8">
        <v>9</v>
      </c>
      <c r="K17" s="8">
        <v>0</v>
      </c>
      <c r="L17" s="8">
        <v>2</v>
      </c>
      <c r="M17" s="8">
        <v>1</v>
      </c>
      <c r="N17" s="8">
        <v>8</v>
      </c>
      <c r="O17" s="8">
        <v>14</v>
      </c>
      <c r="P17" s="8">
        <v>5</v>
      </c>
      <c r="Q17" s="8">
        <v>0</v>
      </c>
      <c r="R17" s="8">
        <v>1</v>
      </c>
      <c r="S17" s="9">
        <f t="shared" si="4"/>
        <v>127</v>
      </c>
      <c r="T17" s="9">
        <f t="shared" si="0"/>
        <v>126</v>
      </c>
      <c r="U17" s="10">
        <f t="shared" si="1"/>
        <v>52</v>
      </c>
      <c r="V17" s="10">
        <f t="shared" si="2"/>
        <v>58</v>
      </c>
      <c r="W17" s="10">
        <f t="shared" si="3"/>
        <v>16</v>
      </c>
    </row>
    <row r="18" spans="1:23" ht="15">
      <c r="A18" s="5">
        <v>1</v>
      </c>
      <c r="B18" s="5">
        <v>6</v>
      </c>
      <c r="C18" s="6" t="s">
        <v>27</v>
      </c>
      <c r="D18" s="5">
        <v>108</v>
      </c>
      <c r="E18" s="5" t="s">
        <v>28</v>
      </c>
      <c r="F18" s="7">
        <v>479</v>
      </c>
      <c r="G18" s="8">
        <v>33</v>
      </c>
      <c r="H18" s="8">
        <v>145</v>
      </c>
      <c r="I18" s="8">
        <v>8</v>
      </c>
      <c r="J18" s="8">
        <v>5</v>
      </c>
      <c r="K18" s="8">
        <v>16</v>
      </c>
      <c r="L18" s="8">
        <v>11</v>
      </c>
      <c r="M18" s="8">
        <v>2</v>
      </c>
      <c r="N18" s="8">
        <v>19</v>
      </c>
      <c r="O18" s="8">
        <v>128</v>
      </c>
      <c r="P18" s="8">
        <v>9</v>
      </c>
      <c r="Q18" s="8">
        <v>0</v>
      </c>
      <c r="R18" s="8">
        <v>13</v>
      </c>
      <c r="S18" s="9">
        <f t="shared" si="4"/>
        <v>389</v>
      </c>
      <c r="T18" s="9">
        <f t="shared" si="0"/>
        <v>376</v>
      </c>
      <c r="U18" s="10">
        <f t="shared" si="1"/>
        <v>54</v>
      </c>
      <c r="V18" s="10">
        <f t="shared" si="2"/>
        <v>289</v>
      </c>
      <c r="W18" s="10">
        <f t="shared" si="3"/>
        <v>33</v>
      </c>
    </row>
    <row r="19" spans="1:23" ht="15">
      <c r="A19" s="5">
        <v>1</v>
      </c>
      <c r="B19" s="5">
        <v>6</v>
      </c>
      <c r="C19" s="6" t="s">
        <v>27</v>
      </c>
      <c r="D19" s="5">
        <v>109</v>
      </c>
      <c r="E19" s="5" t="s">
        <v>28</v>
      </c>
      <c r="F19" s="7">
        <v>103</v>
      </c>
      <c r="G19" s="8">
        <v>39</v>
      </c>
      <c r="H19" s="8">
        <v>19</v>
      </c>
      <c r="I19" s="8">
        <v>2</v>
      </c>
      <c r="J19" s="8">
        <v>2</v>
      </c>
      <c r="K19" s="8">
        <v>0</v>
      </c>
      <c r="L19" s="8">
        <v>1</v>
      </c>
      <c r="M19" s="8">
        <v>0</v>
      </c>
      <c r="N19" s="8">
        <v>4</v>
      </c>
      <c r="O19" s="8">
        <v>6</v>
      </c>
      <c r="P19" s="8">
        <v>1</v>
      </c>
      <c r="Q19" s="8">
        <v>0</v>
      </c>
      <c r="R19" s="8">
        <v>5</v>
      </c>
      <c r="S19" s="9">
        <f t="shared" si="4"/>
        <v>79</v>
      </c>
      <c r="T19" s="9">
        <f t="shared" si="0"/>
        <v>74</v>
      </c>
      <c r="U19" s="10">
        <f t="shared" si="1"/>
        <v>43</v>
      </c>
      <c r="V19" s="10">
        <f t="shared" si="2"/>
        <v>25</v>
      </c>
      <c r="W19" s="10">
        <f t="shared" si="3"/>
        <v>6</v>
      </c>
    </row>
    <row r="20" spans="1:23" ht="15">
      <c r="A20" s="5">
        <v>1</v>
      </c>
      <c r="B20" s="5">
        <v>6</v>
      </c>
      <c r="C20" s="6" t="s">
        <v>27</v>
      </c>
      <c r="D20" s="5">
        <v>110</v>
      </c>
      <c r="E20" s="5" t="s">
        <v>28</v>
      </c>
      <c r="F20" s="7">
        <v>235</v>
      </c>
      <c r="G20" s="8">
        <v>48</v>
      </c>
      <c r="H20" s="8">
        <v>67</v>
      </c>
      <c r="I20" s="8">
        <v>4</v>
      </c>
      <c r="J20" s="8">
        <v>9</v>
      </c>
      <c r="K20" s="8">
        <v>2</v>
      </c>
      <c r="L20" s="8">
        <v>2</v>
      </c>
      <c r="M20" s="8">
        <v>3</v>
      </c>
      <c r="N20" s="8">
        <v>7</v>
      </c>
      <c r="O20" s="8">
        <v>19</v>
      </c>
      <c r="P20" s="8">
        <v>4</v>
      </c>
      <c r="Q20" s="8">
        <v>0</v>
      </c>
      <c r="R20" s="8">
        <v>5</v>
      </c>
      <c r="S20" s="9">
        <f t="shared" si="4"/>
        <v>170</v>
      </c>
      <c r="T20" s="9">
        <f t="shared" si="0"/>
        <v>165</v>
      </c>
      <c r="U20" s="10">
        <f t="shared" si="1"/>
        <v>58</v>
      </c>
      <c r="V20" s="10">
        <f t="shared" si="2"/>
        <v>88</v>
      </c>
      <c r="W20" s="10">
        <f t="shared" si="3"/>
        <v>19</v>
      </c>
    </row>
    <row r="21" spans="1:23" ht="15">
      <c r="A21" s="5">
        <v>1</v>
      </c>
      <c r="B21" s="5">
        <v>6</v>
      </c>
      <c r="C21" s="6" t="s">
        <v>27</v>
      </c>
      <c r="D21" s="5">
        <v>111</v>
      </c>
      <c r="E21" s="5" t="s">
        <v>28</v>
      </c>
      <c r="F21" s="7">
        <v>245</v>
      </c>
      <c r="G21" s="8">
        <v>44</v>
      </c>
      <c r="H21" s="8">
        <v>67</v>
      </c>
      <c r="I21" s="8">
        <v>3</v>
      </c>
      <c r="J21" s="8">
        <v>17</v>
      </c>
      <c r="K21" s="8">
        <v>1</v>
      </c>
      <c r="L21" s="8">
        <v>11</v>
      </c>
      <c r="M21" s="8">
        <v>6</v>
      </c>
      <c r="N21" s="8">
        <v>16</v>
      </c>
      <c r="O21" s="8">
        <v>24</v>
      </c>
      <c r="P21" s="8">
        <v>5</v>
      </c>
      <c r="Q21" s="8">
        <v>0</v>
      </c>
      <c r="R21" s="8">
        <v>2</v>
      </c>
      <c r="S21" s="9">
        <f t="shared" si="4"/>
        <v>196</v>
      </c>
      <c r="T21" s="9">
        <f t="shared" si="0"/>
        <v>194</v>
      </c>
      <c r="U21" s="10">
        <f t="shared" si="1"/>
        <v>66</v>
      </c>
      <c r="V21" s="10">
        <f t="shared" si="2"/>
        <v>92</v>
      </c>
      <c r="W21" s="10">
        <f t="shared" si="3"/>
        <v>36</v>
      </c>
    </row>
    <row r="22" spans="1:23" ht="15">
      <c r="A22" s="5">
        <v>1</v>
      </c>
      <c r="B22" s="5">
        <v>6</v>
      </c>
      <c r="C22" s="6" t="s">
        <v>27</v>
      </c>
      <c r="D22" s="5">
        <v>112</v>
      </c>
      <c r="E22" s="5" t="s">
        <v>28</v>
      </c>
      <c r="F22" s="7">
        <v>470</v>
      </c>
      <c r="G22" s="8">
        <v>75</v>
      </c>
      <c r="H22" s="8">
        <v>64</v>
      </c>
      <c r="I22" s="8">
        <v>14</v>
      </c>
      <c r="J22" s="8">
        <v>22</v>
      </c>
      <c r="K22" s="8">
        <v>26</v>
      </c>
      <c r="L22" s="8">
        <v>14</v>
      </c>
      <c r="M22" s="8">
        <v>13</v>
      </c>
      <c r="N22" s="8">
        <v>34</v>
      </c>
      <c r="O22" s="8">
        <v>21</v>
      </c>
      <c r="P22" s="8">
        <v>40</v>
      </c>
      <c r="Q22" s="8">
        <v>0</v>
      </c>
      <c r="R22" s="8">
        <v>7</v>
      </c>
      <c r="S22" s="9">
        <f t="shared" si="4"/>
        <v>330</v>
      </c>
      <c r="T22" s="9">
        <f t="shared" si="0"/>
        <v>323</v>
      </c>
      <c r="U22" s="10">
        <f t="shared" si="1"/>
        <v>122</v>
      </c>
      <c r="V22" s="10">
        <f t="shared" si="2"/>
        <v>111</v>
      </c>
      <c r="W22" s="10">
        <f t="shared" si="3"/>
        <v>90</v>
      </c>
    </row>
    <row r="23" spans="1:23" ht="15">
      <c r="A23" s="5">
        <v>1</v>
      </c>
      <c r="B23" s="5">
        <v>6</v>
      </c>
      <c r="C23" s="6" t="s">
        <v>27</v>
      </c>
      <c r="D23" s="5">
        <v>113</v>
      </c>
      <c r="E23" s="5" t="s">
        <v>28</v>
      </c>
      <c r="F23" s="7">
        <v>221</v>
      </c>
      <c r="G23" s="8">
        <v>40</v>
      </c>
      <c r="H23" s="8">
        <v>60</v>
      </c>
      <c r="I23" s="8">
        <v>5</v>
      </c>
      <c r="J23" s="8">
        <v>10</v>
      </c>
      <c r="K23" s="8">
        <v>3</v>
      </c>
      <c r="L23" s="8">
        <v>6</v>
      </c>
      <c r="M23" s="8">
        <v>4</v>
      </c>
      <c r="N23" s="8">
        <v>7</v>
      </c>
      <c r="O23" s="8">
        <v>25</v>
      </c>
      <c r="P23" s="8">
        <v>4</v>
      </c>
      <c r="Q23" s="8">
        <v>0</v>
      </c>
      <c r="R23" s="8">
        <v>3</v>
      </c>
      <c r="S23" s="9">
        <f t="shared" si="4"/>
        <v>167</v>
      </c>
      <c r="T23" s="9">
        <f t="shared" si="0"/>
        <v>164</v>
      </c>
      <c r="U23" s="10">
        <f t="shared" si="1"/>
        <v>51</v>
      </c>
      <c r="V23" s="10">
        <f t="shared" si="2"/>
        <v>88</v>
      </c>
      <c r="W23" s="10">
        <f t="shared" si="3"/>
        <v>25</v>
      </c>
    </row>
    <row r="24" spans="1:23" ht="15">
      <c r="A24" s="5">
        <v>1</v>
      </c>
      <c r="B24" s="5">
        <v>6</v>
      </c>
      <c r="C24" s="6" t="s">
        <v>27</v>
      </c>
      <c r="D24" s="5">
        <v>114</v>
      </c>
      <c r="E24" s="5" t="s">
        <v>28</v>
      </c>
      <c r="F24" s="7">
        <v>168</v>
      </c>
      <c r="G24" s="8">
        <v>22</v>
      </c>
      <c r="H24" s="8">
        <v>46</v>
      </c>
      <c r="I24" s="8">
        <v>5</v>
      </c>
      <c r="J24" s="8">
        <v>7</v>
      </c>
      <c r="K24" s="8">
        <v>2</v>
      </c>
      <c r="L24" s="8">
        <v>3</v>
      </c>
      <c r="M24" s="8">
        <v>0</v>
      </c>
      <c r="N24" s="8">
        <v>17</v>
      </c>
      <c r="O24" s="8">
        <v>20</v>
      </c>
      <c r="P24" s="8">
        <v>5</v>
      </c>
      <c r="Q24" s="8">
        <v>0</v>
      </c>
      <c r="R24" s="8">
        <v>4</v>
      </c>
      <c r="S24" s="9">
        <f t="shared" si="4"/>
        <v>131</v>
      </c>
      <c r="T24" s="9">
        <f t="shared" si="0"/>
        <v>127</v>
      </c>
      <c r="U24" s="10">
        <f t="shared" si="1"/>
        <v>39</v>
      </c>
      <c r="V24" s="10">
        <f t="shared" si="2"/>
        <v>68</v>
      </c>
      <c r="W24" s="10">
        <f t="shared" si="3"/>
        <v>20</v>
      </c>
    </row>
    <row r="25" spans="1:23" ht="15">
      <c r="A25" s="5">
        <v>1</v>
      </c>
      <c r="B25" s="5">
        <v>6</v>
      </c>
      <c r="C25" s="6" t="s">
        <v>27</v>
      </c>
      <c r="D25" s="5">
        <v>115</v>
      </c>
      <c r="E25" s="5" t="s">
        <v>28</v>
      </c>
      <c r="F25" s="7">
        <v>327</v>
      </c>
      <c r="G25" s="8">
        <v>32</v>
      </c>
      <c r="H25" s="8">
        <v>91</v>
      </c>
      <c r="I25" s="8">
        <v>1</v>
      </c>
      <c r="J25" s="8">
        <v>8</v>
      </c>
      <c r="K25" s="8">
        <v>15</v>
      </c>
      <c r="L25" s="8">
        <v>4</v>
      </c>
      <c r="M25" s="8">
        <v>6</v>
      </c>
      <c r="N25" s="8">
        <v>20</v>
      </c>
      <c r="O25" s="8">
        <v>56</v>
      </c>
      <c r="P25" s="8">
        <v>4</v>
      </c>
      <c r="Q25" s="8">
        <v>0</v>
      </c>
      <c r="R25" s="8">
        <v>5</v>
      </c>
      <c r="S25" s="9">
        <f t="shared" si="4"/>
        <v>242</v>
      </c>
      <c r="T25" s="9">
        <f t="shared" si="0"/>
        <v>237</v>
      </c>
      <c r="U25" s="10">
        <f t="shared" si="1"/>
        <v>58</v>
      </c>
      <c r="V25" s="10">
        <f t="shared" si="2"/>
        <v>162</v>
      </c>
      <c r="W25" s="10">
        <f t="shared" si="3"/>
        <v>17</v>
      </c>
    </row>
    <row r="26" spans="1:23" ht="15">
      <c r="A26" s="5">
        <v>1</v>
      </c>
      <c r="B26" s="5">
        <v>6</v>
      </c>
      <c r="C26" s="6" t="s">
        <v>27</v>
      </c>
      <c r="D26" s="5">
        <v>116</v>
      </c>
      <c r="E26" s="5" t="s">
        <v>28</v>
      </c>
      <c r="F26" s="7">
        <v>250</v>
      </c>
      <c r="G26" s="8">
        <v>46</v>
      </c>
      <c r="H26" s="8">
        <v>55</v>
      </c>
      <c r="I26" s="8">
        <v>2</v>
      </c>
      <c r="J26" s="8">
        <v>1</v>
      </c>
      <c r="K26" s="8">
        <v>2</v>
      </c>
      <c r="L26" s="8">
        <v>7</v>
      </c>
      <c r="M26" s="8">
        <v>8</v>
      </c>
      <c r="N26" s="8">
        <v>27</v>
      </c>
      <c r="O26" s="8">
        <v>31</v>
      </c>
      <c r="P26" s="8">
        <v>0</v>
      </c>
      <c r="Q26" s="8">
        <v>0</v>
      </c>
      <c r="R26" s="8">
        <v>14</v>
      </c>
      <c r="S26" s="9">
        <f t="shared" si="4"/>
        <v>193</v>
      </c>
      <c r="T26" s="9">
        <f t="shared" si="0"/>
        <v>179</v>
      </c>
      <c r="U26" s="10">
        <f t="shared" si="1"/>
        <v>81</v>
      </c>
      <c r="V26" s="10">
        <f t="shared" si="2"/>
        <v>88</v>
      </c>
      <c r="W26" s="10">
        <f t="shared" si="3"/>
        <v>10</v>
      </c>
    </row>
    <row r="27" spans="1:23" ht="15">
      <c r="A27" s="5">
        <v>1</v>
      </c>
      <c r="B27" s="5">
        <v>6</v>
      </c>
      <c r="C27" s="6" t="s">
        <v>27</v>
      </c>
      <c r="D27" s="5">
        <v>117</v>
      </c>
      <c r="E27" s="5" t="s">
        <v>28</v>
      </c>
      <c r="F27" s="7">
        <v>225</v>
      </c>
      <c r="G27" s="8">
        <v>78</v>
      </c>
      <c r="H27" s="8">
        <v>54</v>
      </c>
      <c r="I27" s="8">
        <v>1</v>
      </c>
      <c r="J27" s="8">
        <v>0</v>
      </c>
      <c r="K27" s="8">
        <v>3</v>
      </c>
      <c r="L27" s="8">
        <v>3</v>
      </c>
      <c r="M27" s="8">
        <v>7</v>
      </c>
      <c r="N27" s="8">
        <v>7</v>
      </c>
      <c r="O27" s="8">
        <v>13</v>
      </c>
      <c r="P27" s="8">
        <v>3</v>
      </c>
      <c r="Q27" s="8">
        <v>0</v>
      </c>
      <c r="R27" s="8">
        <v>4</v>
      </c>
      <c r="S27" s="9">
        <f t="shared" si="4"/>
        <v>173</v>
      </c>
      <c r="T27" s="9">
        <f t="shared" si="0"/>
        <v>169</v>
      </c>
      <c r="U27" s="10">
        <f t="shared" si="1"/>
        <v>92</v>
      </c>
      <c r="V27" s="10">
        <f t="shared" si="2"/>
        <v>70</v>
      </c>
      <c r="W27" s="10">
        <f t="shared" si="3"/>
        <v>7</v>
      </c>
    </row>
    <row r="28" spans="1:23" ht="15">
      <c r="A28" s="5">
        <v>1</v>
      </c>
      <c r="B28" s="5">
        <v>6</v>
      </c>
      <c r="C28" s="6" t="s">
        <v>27</v>
      </c>
      <c r="D28" s="5">
        <v>118</v>
      </c>
      <c r="E28" s="5" t="s">
        <v>28</v>
      </c>
      <c r="F28" s="7">
        <v>443</v>
      </c>
      <c r="G28" s="8">
        <v>118</v>
      </c>
      <c r="H28" s="8">
        <v>66</v>
      </c>
      <c r="I28" s="8">
        <v>7</v>
      </c>
      <c r="J28" s="8">
        <v>27</v>
      </c>
      <c r="K28" s="8">
        <v>18</v>
      </c>
      <c r="L28" s="8">
        <v>15</v>
      </c>
      <c r="M28" s="8">
        <v>10</v>
      </c>
      <c r="N28" s="8">
        <v>33</v>
      </c>
      <c r="O28" s="8">
        <v>21</v>
      </c>
      <c r="P28" s="8">
        <v>6</v>
      </c>
      <c r="Q28" s="8">
        <v>0</v>
      </c>
      <c r="R28" s="8">
        <v>14</v>
      </c>
      <c r="S28" s="9">
        <f t="shared" si="4"/>
        <v>335</v>
      </c>
      <c r="T28" s="9">
        <f t="shared" si="0"/>
        <v>321</v>
      </c>
      <c r="U28" s="10">
        <f t="shared" si="1"/>
        <v>161</v>
      </c>
      <c r="V28" s="10">
        <f t="shared" si="2"/>
        <v>105</v>
      </c>
      <c r="W28" s="10">
        <f t="shared" si="3"/>
        <v>55</v>
      </c>
    </row>
    <row r="29" spans="1:23" ht="15">
      <c r="A29" s="35" t="s">
        <v>33</v>
      </c>
      <c r="B29" s="35"/>
      <c r="C29" s="36"/>
      <c r="D29" s="11">
        <v>18</v>
      </c>
      <c r="E29" s="12">
        <f>COUNTA(E8:E28)</f>
        <v>21</v>
      </c>
      <c r="F29" s="13">
        <f>SUM(F8:F28)</f>
        <v>6530</v>
      </c>
      <c r="G29" s="13">
        <f aca="true" t="shared" si="5" ref="G29:Q29">SUM(G8:G28)</f>
        <v>1458</v>
      </c>
      <c r="H29" s="13">
        <f t="shared" si="5"/>
        <v>1494</v>
      </c>
      <c r="I29" s="13">
        <f t="shared" si="5"/>
        <v>91</v>
      </c>
      <c r="J29" s="13">
        <f t="shared" si="5"/>
        <v>189</v>
      </c>
      <c r="K29" s="13">
        <f t="shared" si="5"/>
        <v>127</v>
      </c>
      <c r="L29" s="13">
        <f t="shared" si="5"/>
        <v>121</v>
      </c>
      <c r="M29" s="13">
        <f t="shared" si="5"/>
        <v>116</v>
      </c>
      <c r="N29" s="13">
        <f t="shared" si="5"/>
        <v>467</v>
      </c>
      <c r="O29" s="13">
        <f t="shared" si="5"/>
        <v>705</v>
      </c>
      <c r="P29" s="13">
        <f t="shared" si="5"/>
        <v>162</v>
      </c>
      <c r="Q29" s="13">
        <f t="shared" si="5"/>
        <v>0</v>
      </c>
      <c r="R29" s="13">
        <f aca="true" t="shared" si="6" ref="R29:W29">SUM(R8:R28)</f>
        <v>124</v>
      </c>
      <c r="S29" s="13">
        <f t="shared" si="6"/>
        <v>5054</v>
      </c>
      <c r="T29" s="13">
        <f t="shared" si="6"/>
        <v>4930</v>
      </c>
      <c r="U29" s="13">
        <f t="shared" si="6"/>
        <v>2041</v>
      </c>
      <c r="V29" s="13">
        <f t="shared" si="6"/>
        <v>2326</v>
      </c>
      <c r="W29" s="13">
        <f t="shared" si="6"/>
        <v>563</v>
      </c>
    </row>
    <row r="30" spans="4:23" ht="15">
      <c r="D30" s="12"/>
      <c r="E30" s="12"/>
      <c r="F30" s="12"/>
      <c r="G30" s="14">
        <f>G29/5054</f>
        <v>0.2884843688167788</v>
      </c>
      <c r="H30" s="14">
        <f aca="true" t="shared" si="7" ref="H30:Q30">H29/5054</f>
        <v>0.295607439651761</v>
      </c>
      <c r="I30" s="14">
        <f t="shared" si="7"/>
        <v>0.018005540166204988</v>
      </c>
      <c r="J30" s="14">
        <f t="shared" si="7"/>
        <v>0.037396121883656507</v>
      </c>
      <c r="K30" s="14">
        <f t="shared" si="7"/>
        <v>0.025128611001187177</v>
      </c>
      <c r="L30" s="14">
        <f t="shared" si="7"/>
        <v>0.023941432528690146</v>
      </c>
      <c r="M30" s="14">
        <f t="shared" si="7"/>
        <v>0.02295211713494262</v>
      </c>
      <c r="N30" s="14">
        <f t="shared" si="7"/>
        <v>0.092402057776019</v>
      </c>
      <c r="O30" s="14">
        <f t="shared" si="7"/>
        <v>0.13949347051840127</v>
      </c>
      <c r="P30" s="14">
        <f t="shared" si="7"/>
        <v>0.03205381875741987</v>
      </c>
      <c r="Q30" s="14">
        <f t="shared" si="7"/>
        <v>0</v>
      </c>
      <c r="R30" s="14">
        <f aca="true" t="shared" si="8" ref="R30:W30">R29/5054</f>
        <v>0.02453502176493866</v>
      </c>
      <c r="S30" s="14">
        <f t="shared" si="8"/>
        <v>1</v>
      </c>
      <c r="T30" s="14">
        <f t="shared" si="8"/>
        <v>0.9754649782350613</v>
      </c>
      <c r="U30" s="14">
        <f t="shared" si="8"/>
        <v>0.4038385437277404</v>
      </c>
      <c r="V30" s="14">
        <f t="shared" si="8"/>
        <v>0.4602295211713494</v>
      </c>
      <c r="W30" s="14">
        <f t="shared" si="8"/>
        <v>0.1113969133359715</v>
      </c>
    </row>
    <row r="32" spans="1:20" ht="15" customHeight="1">
      <c r="A32" s="1" t="s">
        <v>0</v>
      </c>
      <c r="B32" s="2"/>
      <c r="C32" s="2"/>
      <c r="D32" s="2"/>
      <c r="E32" s="2"/>
      <c r="F32" s="2"/>
      <c r="G32" s="32" t="s">
        <v>1</v>
      </c>
      <c r="H32" s="33"/>
      <c r="I32" s="33"/>
      <c r="J32" s="33"/>
      <c r="K32" s="33"/>
      <c r="L32" s="33"/>
      <c r="M32" s="33"/>
      <c r="N32" s="37" t="s">
        <v>2</v>
      </c>
      <c r="O32" s="37"/>
      <c r="P32" s="37"/>
      <c r="Q32" s="2"/>
      <c r="R32" s="2"/>
      <c r="S32" s="2"/>
      <c r="T32" s="2"/>
    </row>
    <row r="33" spans="1:23" ht="15">
      <c r="A33" s="1"/>
      <c r="B33" s="2"/>
      <c r="C33" s="2"/>
      <c r="D33" s="2"/>
      <c r="E33" s="2"/>
      <c r="F33" s="2"/>
      <c r="G33" s="3"/>
      <c r="H33" s="4"/>
      <c r="I33" s="4"/>
      <c r="J33" s="4"/>
      <c r="K33" s="4"/>
      <c r="L33" s="4"/>
      <c r="M33" s="4"/>
      <c r="N33" s="15" t="s">
        <v>4</v>
      </c>
      <c r="O33" s="15" t="s">
        <v>5</v>
      </c>
      <c r="P33" s="15" t="s">
        <v>6</v>
      </c>
      <c r="Q33" s="2"/>
      <c r="R33" s="2"/>
      <c r="S33" s="2"/>
      <c r="T33" s="2"/>
      <c r="U33" s="19" t="s">
        <v>3</v>
      </c>
      <c r="V33" s="19" t="s">
        <v>3</v>
      </c>
      <c r="W33" s="19" t="s">
        <v>3</v>
      </c>
    </row>
    <row r="34" spans="2:25" ht="76.5">
      <c r="B34" s="16" t="s">
        <v>7</v>
      </c>
      <c r="C34" s="16" t="s">
        <v>9</v>
      </c>
      <c r="D34" s="16" t="s">
        <v>35</v>
      </c>
      <c r="E34" s="16" t="s">
        <v>36</v>
      </c>
      <c r="F34" s="16" t="s">
        <v>12</v>
      </c>
      <c r="G34" s="16" t="s">
        <v>13</v>
      </c>
      <c r="H34" s="16" t="s">
        <v>14</v>
      </c>
      <c r="I34" s="16" t="s">
        <v>15</v>
      </c>
      <c r="J34" s="16" t="s">
        <v>16</v>
      </c>
      <c r="K34" s="16" t="s">
        <v>17</v>
      </c>
      <c r="L34" s="16" t="s">
        <v>18</v>
      </c>
      <c r="M34" s="16" t="s">
        <v>19</v>
      </c>
      <c r="N34" s="17" t="s">
        <v>20</v>
      </c>
      <c r="O34" s="17" t="s">
        <v>21</v>
      </c>
      <c r="P34" s="17" t="s">
        <v>22</v>
      </c>
      <c r="Q34" s="16" t="s">
        <v>23</v>
      </c>
      <c r="R34" s="16" t="s">
        <v>25</v>
      </c>
      <c r="S34" s="16" t="s">
        <v>26</v>
      </c>
      <c r="T34" s="16" t="s">
        <v>24</v>
      </c>
      <c r="U34" s="18" t="s">
        <v>30</v>
      </c>
      <c r="V34" s="18" t="s">
        <v>31</v>
      </c>
      <c r="W34" s="18" t="s">
        <v>32</v>
      </c>
      <c r="X34" s="16" t="s">
        <v>23</v>
      </c>
      <c r="Y34" s="16" t="s">
        <v>25</v>
      </c>
    </row>
    <row r="35" spans="1:25" ht="15">
      <c r="A35" s="20" t="s">
        <v>33</v>
      </c>
      <c r="B35" s="20" t="s">
        <v>37</v>
      </c>
      <c r="C35" s="20" t="s">
        <v>38</v>
      </c>
      <c r="D35" s="20">
        <v>18</v>
      </c>
      <c r="E35" s="20">
        <v>21</v>
      </c>
      <c r="F35" s="20">
        <v>6530</v>
      </c>
      <c r="G35" s="20">
        <v>1458</v>
      </c>
      <c r="H35" s="20">
        <v>1494</v>
      </c>
      <c r="I35" s="20">
        <v>91</v>
      </c>
      <c r="J35" s="20">
        <v>189</v>
      </c>
      <c r="K35" s="20">
        <v>127</v>
      </c>
      <c r="L35" s="20">
        <v>121</v>
      </c>
      <c r="M35" s="20">
        <v>116</v>
      </c>
      <c r="N35" s="20">
        <v>467</v>
      </c>
      <c r="O35" s="20">
        <v>705</v>
      </c>
      <c r="P35" s="20">
        <v>162</v>
      </c>
      <c r="Q35" s="20">
        <v>0</v>
      </c>
      <c r="R35" s="20">
        <v>124</v>
      </c>
      <c r="S35" s="20">
        <v>5054</v>
      </c>
      <c r="T35" s="20">
        <v>4930</v>
      </c>
      <c r="U35" s="20">
        <v>2041</v>
      </c>
      <c r="V35" s="20">
        <v>2326</v>
      </c>
      <c r="W35" s="20">
        <v>563</v>
      </c>
      <c r="X35" s="20">
        <v>0</v>
      </c>
      <c r="Y35" s="20">
        <v>124</v>
      </c>
    </row>
    <row r="36" spans="1:25" ht="15">
      <c r="A36" s="21"/>
      <c r="B36" s="21"/>
      <c r="C36" s="21"/>
      <c r="D36" s="21"/>
      <c r="E36" s="29" t="s">
        <v>34</v>
      </c>
      <c r="F36" s="30"/>
      <c r="G36" s="22">
        <v>0.2884843688167788</v>
      </c>
      <c r="H36" s="22">
        <v>0.295607439651761</v>
      </c>
      <c r="I36" s="22">
        <v>0.018005540166204988</v>
      </c>
      <c r="J36" s="22">
        <v>0.037396121883656507</v>
      </c>
      <c r="K36" s="22">
        <v>0.025128611001187177</v>
      </c>
      <c r="L36" s="22">
        <v>0.023941432528690146</v>
      </c>
      <c r="M36" s="22">
        <v>0.02295211713494262</v>
      </c>
      <c r="N36" s="22">
        <v>0.092402057776019</v>
      </c>
      <c r="O36" s="22">
        <v>0.13949347051840127</v>
      </c>
      <c r="P36" s="22">
        <v>0.03205381875741987</v>
      </c>
      <c r="Q36" s="22">
        <v>0</v>
      </c>
      <c r="R36" s="22">
        <v>0.02453502176493866</v>
      </c>
      <c r="S36" s="22">
        <v>1</v>
      </c>
      <c r="T36" s="22">
        <v>0.9754649782350613</v>
      </c>
      <c r="U36" s="22">
        <v>0.4038385437277404</v>
      </c>
      <c r="V36" s="22">
        <v>0.4602295211713494</v>
      </c>
      <c r="W36" s="22">
        <v>0.1113969133359715</v>
      </c>
      <c r="X36" s="22">
        <v>0</v>
      </c>
      <c r="Y36" s="22">
        <v>0.02453502176493866</v>
      </c>
    </row>
  </sheetData>
  <sheetProtection/>
  <mergeCells count="10">
    <mergeCell ref="A29:C29"/>
    <mergeCell ref="G32:M32"/>
    <mergeCell ref="N32:P32"/>
    <mergeCell ref="E36:F36"/>
    <mergeCell ref="D1:Q1"/>
    <mergeCell ref="D2:Q2"/>
    <mergeCell ref="D3:Q3"/>
    <mergeCell ref="D4:Q4"/>
    <mergeCell ref="G5:M5"/>
    <mergeCell ref="N5:P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2013-10-28T18:03:20Z</dcterms:created>
  <dcterms:modified xsi:type="dcterms:W3CDTF">2014-01-20T16:47:22Z</dcterms:modified>
  <cp:category/>
  <cp:version/>
  <cp:contentType/>
  <cp:contentStatus/>
</cp:coreProperties>
</file>