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<sst xmlns="http://schemas.openxmlformats.org/spreadsheetml/2006/main" count="95" uniqueCount="46">
  <si>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AYUNTAMIENTOS resultados por casilla 1-jul-2012 (CEEPAC)</t>
  </si>
  <si>
    <t>PARTIDOS POLÍTICOS Y COALICIONES</t>
  </si>
  <si>
    <t>CANDIDATURAS COMUNES</t>
  </si>
  <si>
    <t>TOTAL CC</t>
  </si>
  <si>
    <t>PAN-PNA</t>
  </si>
  <si>
    <t>PRD-PT-PMC</t>
  </si>
  <si>
    <t>PVEM-PCP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</si>
  <si>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</si>
  <si>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</si>
  <si>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</si>
  <si>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</si>
  <si>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</si>
  <si>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</si>
  <si>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</si>
  <si>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</si>
  <si>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</si>
  <si>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</si>
  <si>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</si>
  <si>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</si>
  <si>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</si>
  <si>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</si>
  <si>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JOSE LUIS RAYMUNDO LOPEZ ALVAREZ</t>
  </si>
  <si>
    <t>JOAQUIN ANTONIO MUÑOZ MENDOZA</t>
  </si>
  <si>
    <t>ERIK DEULIO AGUILAR RETA</t>
  </si>
  <si>
    <t>VOTACION VALIDA EMITIDA</t>
  </si>
  <si>
    <t>VOTOS NULOS</t>
  </si>
  <si>
    <t>VOTACION EMITIDA</t>
  </si>
  <si>
    <t>CERRO DE SAN PEDRO </t>
  </si>
  <si>
    <t>B01</t>
  </si>
  <si>
    <t>C01</t>
  </si>
  <si>
    <t>E01</t>
  </si>
  <si>
    <t>TOTALES</t>
  </si>
  <si>
    <t>FORMULAS NO REGISTRADAS</t>
  </si>
  <si>
    <t>JOSE LUIS RAYMUNDO LOPEZ ALVAREZ         PAN-PNA</t>
  </si>
  <si>
    <t>JOAQUIN ANTONIO MUÑOZ MENDOZA         PRD-PT-PMC</t>
  </si>
  <si>
    <t>ERIK DEULIO AGUILAR RETA         PVEM-PCP</t>
  </si>
  <si>
    <t>No. de Secciones</t>
  </si>
  <si>
    <t>Casillas Computadas</t>
  </si>
  <si>
    <t>% de Votación</t>
  </si>
  <si>
    <t>TOTAL</t>
  </si>
  <si>
    <t>III</t>
  </si>
  <si>
    <t>CERRO DE SAN PEDRO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</si>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</sst>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7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3" fontId="8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/>
    </xf>
    <xf numFmtId="0" fontId="43" fillId="0" borderId="12" xfId="0" applyFont="1" applyBorder="1" applyAlignment="1">
      <alignment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164" fontId="43" fillId="0" borderId="12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3" fontId="43" fillId="0" borderId="12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17675"/>
          <c:w val="0.592"/>
          <c:h val="0.82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(Hoja1!$H$23,Hoja1!$R$23:$S$23,Hoja1!$V$23:$X$23)</c:f>
              <c:strCache/>
            </c:strRef>
          </c:cat>
          <c:val>
            <c:numRef>
              <c:f>(Hoja1!$H$24,Hoja1!$R$24:$S$24,Hoja1!$V$24:$X$24)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25"/>
          <c:y val="0.2245"/>
          <c:w val="0.27475"/>
          <c:h val="0.54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chart" Target="/xl/charts/chart1.xml" /><Relationship Id="rId10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57150</xdr:rowOff>
    </xdr:from>
    <xdr:to>
      <xdr:col>6</xdr:col>
      <xdr:colOff>628650</xdr:colOff>
      <xdr:row>6</xdr:row>
      <xdr:rowOff>600075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01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57150</xdr:rowOff>
    </xdr:from>
    <xdr:to>
      <xdr:col>7</xdr:col>
      <xdr:colOff>628650</xdr:colOff>
      <xdr:row>6</xdr:row>
      <xdr:rowOff>600075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20015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47625</xdr:rowOff>
    </xdr:from>
    <xdr:to>
      <xdr:col>8</xdr:col>
      <xdr:colOff>628650</xdr:colOff>
      <xdr:row>6</xdr:row>
      <xdr:rowOff>600075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1906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47625</xdr:rowOff>
    </xdr:from>
    <xdr:to>
      <xdr:col>9</xdr:col>
      <xdr:colOff>628650</xdr:colOff>
      <xdr:row>6</xdr:row>
      <xdr:rowOff>590550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1906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57150</xdr:rowOff>
    </xdr:from>
    <xdr:to>
      <xdr:col>10</xdr:col>
      <xdr:colOff>628650</xdr:colOff>
      <xdr:row>6</xdr:row>
      <xdr:rowOff>600075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001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28575</xdr:rowOff>
    </xdr:from>
    <xdr:to>
      <xdr:col>11</xdr:col>
      <xdr:colOff>628650</xdr:colOff>
      <xdr:row>6</xdr:row>
      <xdr:rowOff>619125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1715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76200</xdr:rowOff>
    </xdr:from>
    <xdr:to>
      <xdr:col>12</xdr:col>
      <xdr:colOff>628650</xdr:colOff>
      <xdr:row>6</xdr:row>
      <xdr:rowOff>590550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21920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</xdr:row>
      <xdr:rowOff>66675</xdr:rowOff>
    </xdr:from>
    <xdr:to>
      <xdr:col>13</xdr:col>
      <xdr:colOff>647700</xdr:colOff>
      <xdr:row>6</xdr:row>
      <xdr:rowOff>609600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22</xdr:row>
      <xdr:rowOff>57150</xdr:rowOff>
    </xdr:from>
    <xdr:to>
      <xdr:col>6</xdr:col>
      <xdr:colOff>628650</xdr:colOff>
      <xdr:row>22</xdr:row>
      <xdr:rowOff>600075</xdr:rowOff>
    </xdr:to>
    <xdr:pic>
      <xdr:nvPicPr>
        <xdr:cNvPr id="9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47053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22</xdr:row>
      <xdr:rowOff>57150</xdr:rowOff>
    </xdr:from>
    <xdr:to>
      <xdr:col>7</xdr:col>
      <xdr:colOff>628650</xdr:colOff>
      <xdr:row>22</xdr:row>
      <xdr:rowOff>600075</xdr:rowOff>
    </xdr:to>
    <xdr:pic>
      <xdr:nvPicPr>
        <xdr:cNvPr id="10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470535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22</xdr:row>
      <xdr:rowOff>47625</xdr:rowOff>
    </xdr:from>
    <xdr:to>
      <xdr:col>8</xdr:col>
      <xdr:colOff>628650</xdr:colOff>
      <xdr:row>22</xdr:row>
      <xdr:rowOff>600075</xdr:rowOff>
    </xdr:to>
    <xdr:pic>
      <xdr:nvPicPr>
        <xdr:cNvPr id="11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469582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22</xdr:row>
      <xdr:rowOff>47625</xdr:rowOff>
    </xdr:from>
    <xdr:to>
      <xdr:col>9</xdr:col>
      <xdr:colOff>628650</xdr:colOff>
      <xdr:row>22</xdr:row>
      <xdr:rowOff>590550</xdr:rowOff>
    </xdr:to>
    <xdr:pic>
      <xdr:nvPicPr>
        <xdr:cNvPr id="12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4695825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22</xdr:row>
      <xdr:rowOff>57150</xdr:rowOff>
    </xdr:from>
    <xdr:to>
      <xdr:col>10</xdr:col>
      <xdr:colOff>628650</xdr:colOff>
      <xdr:row>22</xdr:row>
      <xdr:rowOff>600075</xdr:rowOff>
    </xdr:to>
    <xdr:pic>
      <xdr:nvPicPr>
        <xdr:cNvPr id="13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47053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22</xdr:row>
      <xdr:rowOff>28575</xdr:rowOff>
    </xdr:from>
    <xdr:to>
      <xdr:col>11</xdr:col>
      <xdr:colOff>628650</xdr:colOff>
      <xdr:row>22</xdr:row>
      <xdr:rowOff>619125</xdr:rowOff>
    </xdr:to>
    <xdr:pic>
      <xdr:nvPicPr>
        <xdr:cNvPr id="14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467677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22</xdr:row>
      <xdr:rowOff>76200</xdr:rowOff>
    </xdr:from>
    <xdr:to>
      <xdr:col>12</xdr:col>
      <xdr:colOff>628650</xdr:colOff>
      <xdr:row>22</xdr:row>
      <xdr:rowOff>590550</xdr:rowOff>
    </xdr:to>
    <xdr:pic>
      <xdr:nvPicPr>
        <xdr:cNvPr id="15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472440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22</xdr:row>
      <xdr:rowOff>66675</xdr:rowOff>
    </xdr:from>
    <xdr:to>
      <xdr:col>13</xdr:col>
      <xdr:colOff>647700</xdr:colOff>
      <xdr:row>22</xdr:row>
      <xdr:rowOff>609600</xdr:rowOff>
    </xdr:to>
    <xdr:pic>
      <xdr:nvPicPr>
        <xdr:cNvPr id="16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4714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742950</xdr:colOff>
      <xdr:row>26</xdr:row>
      <xdr:rowOff>9525</xdr:rowOff>
    </xdr:from>
    <xdr:to>
      <xdr:col>9</xdr:col>
      <xdr:colOff>314325</xdr:colOff>
      <xdr:row>48</xdr:row>
      <xdr:rowOff>104775</xdr:rowOff>
    </xdr:to>
    <xdr:graphicFrame>
      <xdr:nvGraphicFramePr>
        <xdr:cNvPr id="17" name="3 Gráfico"/>
        <xdr:cNvGraphicFramePr/>
      </xdr:nvGraphicFramePr>
      <xdr:xfrm>
        <a:off x="742950" y="6086475"/>
        <a:ext cx="6429375" cy="4286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2</xdr:col>
      <xdr:colOff>47625</xdr:colOff>
      <xdr:row>27</xdr:row>
      <xdr:rowOff>114300</xdr:rowOff>
    </xdr:from>
    <xdr:ext cx="180975" cy="266700"/>
    <xdr:sp fLocksText="0">
      <xdr:nvSpPr>
        <xdr:cNvPr id="18" name="4 CuadroTexto"/>
        <xdr:cNvSpPr txBox="1">
          <a:spLocks noChangeArrowheads="1"/>
        </xdr:cNvSpPr>
      </xdr:nvSpPr>
      <xdr:spPr>
        <a:xfrm>
          <a:off x="1571625" y="6381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209550</xdr:colOff>
      <xdr:row>27</xdr:row>
      <xdr:rowOff>19050</xdr:rowOff>
    </xdr:from>
    <xdr:to>
      <xdr:col>9</xdr:col>
      <xdr:colOff>95250</xdr:colOff>
      <xdr:row>31</xdr:row>
      <xdr:rowOff>104775</xdr:rowOff>
    </xdr:to>
    <xdr:sp>
      <xdr:nvSpPr>
        <xdr:cNvPr id="19" name="6 CuadroTexto"/>
        <xdr:cNvSpPr txBox="1">
          <a:spLocks noChangeArrowheads="1"/>
        </xdr:cNvSpPr>
      </xdr:nvSpPr>
      <xdr:spPr>
        <a:xfrm>
          <a:off x="971550" y="6286500"/>
          <a:ext cx="59817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 ELECTORALES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CERRO DE SAN PEDRO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38100</xdr:rowOff>
    </xdr:to>
    <xdr:pic>
      <xdr:nvPicPr>
        <xdr:cNvPr id="20" name="21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5715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pane ySplit="3015" topLeftCell="A8" activePane="topLeft" state="split"/>
      <selection pane="topLeft" activeCell="D2" sqref="D2:Q2"/>
      <selection pane="bottomLeft" activeCell="A8" sqref="A8"/>
    </sheetView>
  </sheetViews>
  <sheetFormatPr defaultColWidth="11.421875" defaultRowHeight="15"/>
  <sheetData>
    <row r="1" spans="4:17" ht="15">
      <c r="D1" s="27" t="s">
        <v>42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4:17" ht="15">
      <c r="D2" s="27" t="s">
        <v>43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4:17" ht="15">
      <c r="D3" s="27" t="s">
        <v>44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4:17" ht="15">
      <c r="D4" s="27" t="s">
        <v>45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21" ht="15">
      <c r="A5" s="1" t="s">
        <v>0</v>
      </c>
      <c r="B5" s="2"/>
      <c r="C5" s="2"/>
      <c r="D5" s="2"/>
      <c r="E5" s="2"/>
      <c r="F5" s="2"/>
      <c r="G5" s="29" t="s">
        <v>1</v>
      </c>
      <c r="H5" s="30"/>
      <c r="I5" s="30"/>
      <c r="J5" s="30"/>
      <c r="K5" s="30"/>
      <c r="L5" s="30"/>
      <c r="M5" s="30"/>
      <c r="N5" s="30"/>
      <c r="O5" s="31" t="s">
        <v>2</v>
      </c>
      <c r="P5" s="31"/>
      <c r="Q5" s="31"/>
      <c r="R5" s="3"/>
      <c r="S5" s="2"/>
      <c r="T5" s="2"/>
      <c r="U5" s="2"/>
    </row>
    <row r="6" spans="1:24" ht="15">
      <c r="A6" s="1"/>
      <c r="B6" s="2"/>
      <c r="C6" s="2"/>
      <c r="D6" s="2"/>
      <c r="E6" s="2"/>
      <c r="F6" s="2"/>
      <c r="G6" s="4"/>
      <c r="H6" s="5"/>
      <c r="I6" s="5"/>
      <c r="J6" s="5"/>
      <c r="K6" s="5"/>
      <c r="L6" s="5"/>
      <c r="M6" s="5"/>
      <c r="N6" s="5"/>
      <c r="O6" s="8" t="s">
        <v>4</v>
      </c>
      <c r="P6" s="8" t="s">
        <v>5</v>
      </c>
      <c r="Q6" s="8" t="s">
        <v>6</v>
      </c>
      <c r="R6" s="7"/>
      <c r="S6" s="2"/>
      <c r="T6" s="2"/>
      <c r="U6" s="2"/>
      <c r="V6" s="18" t="s">
        <v>3</v>
      </c>
      <c r="W6" s="18" t="s">
        <v>3</v>
      </c>
      <c r="X6" s="18" t="s">
        <v>3</v>
      </c>
    </row>
    <row r="7" spans="1:24" ht="51">
      <c r="A7" s="9" t="s">
        <v>7</v>
      </c>
      <c r="B7" s="9" t="s">
        <v>8</v>
      </c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10" t="s">
        <v>21</v>
      </c>
      <c r="P7" s="10" t="s">
        <v>22</v>
      </c>
      <c r="Q7" s="10" t="s">
        <v>23</v>
      </c>
      <c r="R7" s="9" t="s">
        <v>32</v>
      </c>
      <c r="S7" s="9" t="s">
        <v>25</v>
      </c>
      <c r="T7" s="9" t="s">
        <v>26</v>
      </c>
      <c r="U7" s="9" t="s">
        <v>24</v>
      </c>
      <c r="V7" s="17" t="s">
        <v>33</v>
      </c>
      <c r="W7" s="17" t="s">
        <v>34</v>
      </c>
      <c r="X7" s="17" t="s">
        <v>35</v>
      </c>
    </row>
    <row r="8" spans="1:24" ht="15">
      <c r="A8" s="11">
        <v>3</v>
      </c>
      <c r="B8" s="11">
        <v>9</v>
      </c>
      <c r="C8" s="12" t="s">
        <v>27</v>
      </c>
      <c r="D8" s="11">
        <v>165</v>
      </c>
      <c r="E8" s="11" t="s">
        <v>28</v>
      </c>
      <c r="F8" s="13">
        <v>245</v>
      </c>
      <c r="G8" s="14">
        <v>20</v>
      </c>
      <c r="H8" s="14">
        <v>122</v>
      </c>
      <c r="I8" s="14">
        <v>15</v>
      </c>
      <c r="J8" s="14">
        <v>1</v>
      </c>
      <c r="K8" s="14">
        <v>3</v>
      </c>
      <c r="L8" s="14">
        <v>19</v>
      </c>
      <c r="M8" s="14">
        <v>3</v>
      </c>
      <c r="N8" s="14">
        <v>3</v>
      </c>
      <c r="O8" s="14">
        <v>10</v>
      </c>
      <c r="P8" s="14">
        <v>6</v>
      </c>
      <c r="Q8" s="14">
        <v>2</v>
      </c>
      <c r="R8" s="14">
        <v>0</v>
      </c>
      <c r="S8" s="14">
        <v>16</v>
      </c>
      <c r="T8" s="15">
        <f>SUM(G8:S8)</f>
        <v>220</v>
      </c>
      <c r="U8" s="15">
        <f>T8-S8</f>
        <v>204</v>
      </c>
      <c r="V8" s="15">
        <f>G8+N8+O8</f>
        <v>33</v>
      </c>
      <c r="W8" s="15">
        <f>I8+J8+M8+P8</f>
        <v>25</v>
      </c>
      <c r="X8" s="15">
        <f aca="true" t="shared" si="0" ref="X8:X17">K8+L8+Q8</f>
        <v>24</v>
      </c>
    </row>
    <row r="9" spans="1:24" ht="15">
      <c r="A9" s="11">
        <v>3</v>
      </c>
      <c r="B9" s="11">
        <v>9</v>
      </c>
      <c r="C9" s="12" t="s">
        <v>27</v>
      </c>
      <c r="D9" s="11">
        <v>166</v>
      </c>
      <c r="E9" s="11" t="s">
        <v>28</v>
      </c>
      <c r="F9" s="13">
        <v>80</v>
      </c>
      <c r="G9" s="14">
        <v>17</v>
      </c>
      <c r="H9" s="14">
        <v>37</v>
      </c>
      <c r="I9" s="14">
        <v>1</v>
      </c>
      <c r="J9" s="14">
        <v>0</v>
      </c>
      <c r="K9" s="14">
        <v>2</v>
      </c>
      <c r="L9" s="14">
        <v>1</v>
      </c>
      <c r="M9" s="14">
        <v>0</v>
      </c>
      <c r="N9" s="14">
        <v>1</v>
      </c>
      <c r="O9" s="14">
        <v>1</v>
      </c>
      <c r="P9" s="14">
        <v>1</v>
      </c>
      <c r="Q9" s="14">
        <v>0</v>
      </c>
      <c r="R9" s="14">
        <v>0</v>
      </c>
      <c r="S9" s="14">
        <v>4</v>
      </c>
      <c r="T9" s="15">
        <f aca="true" t="shared" si="1" ref="T9:T17">SUM(G9:S9)</f>
        <v>65</v>
      </c>
      <c r="U9" s="15">
        <f aca="true" t="shared" si="2" ref="U9:U17">T9-S9</f>
        <v>61</v>
      </c>
      <c r="V9" s="15">
        <f aca="true" t="shared" si="3" ref="V9:V17">G9+N9+O9</f>
        <v>19</v>
      </c>
      <c r="W9" s="15">
        <f aca="true" t="shared" si="4" ref="W9:W17">I9+J9+M9+P9</f>
        <v>2</v>
      </c>
      <c r="X9" s="15">
        <f t="shared" si="0"/>
        <v>3</v>
      </c>
    </row>
    <row r="10" spans="1:24" ht="15">
      <c r="A10" s="11">
        <v>3</v>
      </c>
      <c r="B10" s="11">
        <v>9</v>
      </c>
      <c r="C10" s="12" t="s">
        <v>27</v>
      </c>
      <c r="D10" s="11">
        <v>167</v>
      </c>
      <c r="E10" s="11" t="s">
        <v>28</v>
      </c>
      <c r="F10" s="13">
        <v>174</v>
      </c>
      <c r="G10" s="14">
        <v>36</v>
      </c>
      <c r="H10" s="14">
        <v>77</v>
      </c>
      <c r="I10" s="14">
        <v>0</v>
      </c>
      <c r="J10" s="14">
        <v>0</v>
      </c>
      <c r="K10" s="14">
        <v>2</v>
      </c>
      <c r="L10" s="14">
        <v>1</v>
      </c>
      <c r="M10" s="14">
        <v>0</v>
      </c>
      <c r="N10" s="14">
        <v>1</v>
      </c>
      <c r="O10" s="14">
        <v>13</v>
      </c>
      <c r="P10" s="14">
        <v>0</v>
      </c>
      <c r="Q10" s="14">
        <v>0</v>
      </c>
      <c r="R10" s="14">
        <v>0</v>
      </c>
      <c r="S10" s="14">
        <v>10</v>
      </c>
      <c r="T10" s="15">
        <f t="shared" si="1"/>
        <v>140</v>
      </c>
      <c r="U10" s="15">
        <f t="shared" si="2"/>
        <v>130</v>
      </c>
      <c r="V10" s="15">
        <f t="shared" si="3"/>
        <v>50</v>
      </c>
      <c r="W10" s="15">
        <f t="shared" si="4"/>
        <v>0</v>
      </c>
      <c r="X10" s="15">
        <f t="shared" si="0"/>
        <v>3</v>
      </c>
    </row>
    <row r="11" spans="1:24" ht="15">
      <c r="A11" s="11">
        <v>3</v>
      </c>
      <c r="B11" s="11">
        <v>9</v>
      </c>
      <c r="C11" s="12" t="s">
        <v>27</v>
      </c>
      <c r="D11" s="11">
        <v>168</v>
      </c>
      <c r="E11" s="11" t="s">
        <v>28</v>
      </c>
      <c r="F11" s="13">
        <v>73</v>
      </c>
      <c r="G11" s="14">
        <v>26</v>
      </c>
      <c r="H11" s="14">
        <v>19</v>
      </c>
      <c r="I11" s="14">
        <v>0</v>
      </c>
      <c r="J11" s="14">
        <v>0</v>
      </c>
      <c r="K11" s="14">
        <v>3</v>
      </c>
      <c r="L11" s="14">
        <v>7</v>
      </c>
      <c r="M11" s="14">
        <v>0</v>
      </c>
      <c r="N11" s="14">
        <v>0</v>
      </c>
      <c r="O11" s="14">
        <v>5</v>
      </c>
      <c r="P11" s="14">
        <v>1</v>
      </c>
      <c r="Q11" s="14">
        <v>1</v>
      </c>
      <c r="R11" s="14">
        <v>0</v>
      </c>
      <c r="S11" s="14">
        <v>9</v>
      </c>
      <c r="T11" s="15">
        <f t="shared" si="1"/>
        <v>71</v>
      </c>
      <c r="U11" s="15">
        <f t="shared" si="2"/>
        <v>62</v>
      </c>
      <c r="V11" s="15">
        <f t="shared" si="3"/>
        <v>31</v>
      </c>
      <c r="W11" s="15">
        <f t="shared" si="4"/>
        <v>1</v>
      </c>
      <c r="X11" s="15">
        <f t="shared" si="0"/>
        <v>11</v>
      </c>
    </row>
    <row r="12" spans="1:24" ht="15">
      <c r="A12" s="11">
        <v>3</v>
      </c>
      <c r="B12" s="11">
        <v>9</v>
      </c>
      <c r="C12" s="12" t="s">
        <v>27</v>
      </c>
      <c r="D12" s="11">
        <v>169</v>
      </c>
      <c r="E12" s="11" t="s">
        <v>28</v>
      </c>
      <c r="F12" s="13">
        <v>141</v>
      </c>
      <c r="G12" s="14">
        <v>22</v>
      </c>
      <c r="H12" s="14">
        <v>73</v>
      </c>
      <c r="I12" s="14">
        <v>0</v>
      </c>
      <c r="J12" s="14">
        <v>0</v>
      </c>
      <c r="K12" s="14">
        <v>1</v>
      </c>
      <c r="L12" s="14">
        <v>2</v>
      </c>
      <c r="M12" s="14">
        <v>0</v>
      </c>
      <c r="N12" s="14">
        <v>2</v>
      </c>
      <c r="O12" s="14">
        <v>4</v>
      </c>
      <c r="P12" s="14">
        <v>1</v>
      </c>
      <c r="Q12" s="14">
        <v>2</v>
      </c>
      <c r="R12" s="14">
        <v>0</v>
      </c>
      <c r="S12" s="14">
        <v>8</v>
      </c>
      <c r="T12" s="15">
        <f t="shared" si="1"/>
        <v>115</v>
      </c>
      <c r="U12" s="15">
        <f t="shared" si="2"/>
        <v>107</v>
      </c>
      <c r="V12" s="15">
        <f t="shared" si="3"/>
        <v>28</v>
      </c>
      <c r="W12" s="15">
        <f t="shared" si="4"/>
        <v>1</v>
      </c>
      <c r="X12" s="15">
        <f t="shared" si="0"/>
        <v>5</v>
      </c>
    </row>
    <row r="13" spans="1:24" ht="15">
      <c r="A13" s="11">
        <v>3</v>
      </c>
      <c r="B13" s="11">
        <v>9</v>
      </c>
      <c r="C13" s="12" t="s">
        <v>27</v>
      </c>
      <c r="D13" s="11">
        <v>170</v>
      </c>
      <c r="E13" s="11" t="s">
        <v>28</v>
      </c>
      <c r="F13" s="13">
        <v>134</v>
      </c>
      <c r="G13" s="14">
        <v>30</v>
      </c>
      <c r="H13" s="14">
        <v>77</v>
      </c>
      <c r="I13" s="14">
        <v>0</v>
      </c>
      <c r="J13" s="14">
        <v>0</v>
      </c>
      <c r="K13" s="14">
        <v>2</v>
      </c>
      <c r="L13" s="14">
        <v>0</v>
      </c>
      <c r="M13" s="14">
        <v>0</v>
      </c>
      <c r="N13" s="14">
        <v>2</v>
      </c>
      <c r="O13" s="14">
        <v>5</v>
      </c>
      <c r="P13" s="14">
        <v>0</v>
      </c>
      <c r="Q13" s="14">
        <v>0</v>
      </c>
      <c r="R13" s="14">
        <v>0</v>
      </c>
      <c r="S13" s="14">
        <v>5</v>
      </c>
      <c r="T13" s="15">
        <f t="shared" si="1"/>
        <v>121</v>
      </c>
      <c r="U13" s="15">
        <f t="shared" si="2"/>
        <v>116</v>
      </c>
      <c r="V13" s="15">
        <f t="shared" si="3"/>
        <v>37</v>
      </c>
      <c r="W13" s="15">
        <f t="shared" si="4"/>
        <v>0</v>
      </c>
      <c r="X13" s="15">
        <f t="shared" si="0"/>
        <v>2</v>
      </c>
    </row>
    <row r="14" spans="1:24" ht="15">
      <c r="A14" s="11">
        <v>3</v>
      </c>
      <c r="B14" s="11">
        <v>9</v>
      </c>
      <c r="C14" s="12" t="s">
        <v>27</v>
      </c>
      <c r="D14" s="11">
        <v>171</v>
      </c>
      <c r="E14" s="11" t="s">
        <v>28</v>
      </c>
      <c r="F14" s="13">
        <v>500</v>
      </c>
      <c r="G14" s="14">
        <v>125</v>
      </c>
      <c r="H14" s="14">
        <v>240</v>
      </c>
      <c r="I14" s="14">
        <v>0</v>
      </c>
      <c r="J14" s="14">
        <v>3</v>
      </c>
      <c r="K14" s="14">
        <v>9</v>
      </c>
      <c r="L14" s="14">
        <v>10</v>
      </c>
      <c r="M14" s="14">
        <v>0</v>
      </c>
      <c r="N14" s="14">
        <v>27</v>
      </c>
      <c r="O14" s="14">
        <v>26</v>
      </c>
      <c r="P14" s="14">
        <v>0</v>
      </c>
      <c r="Q14" s="14">
        <v>3</v>
      </c>
      <c r="R14" s="14">
        <v>0</v>
      </c>
      <c r="S14" s="14">
        <v>5</v>
      </c>
      <c r="T14" s="15">
        <f t="shared" si="1"/>
        <v>448</v>
      </c>
      <c r="U14" s="15">
        <f t="shared" si="2"/>
        <v>443</v>
      </c>
      <c r="V14" s="15">
        <f t="shared" si="3"/>
        <v>178</v>
      </c>
      <c r="W14" s="15">
        <f t="shared" si="4"/>
        <v>3</v>
      </c>
      <c r="X14" s="15">
        <f t="shared" si="0"/>
        <v>22</v>
      </c>
    </row>
    <row r="15" spans="1:24" ht="15">
      <c r="A15" s="11">
        <v>3</v>
      </c>
      <c r="B15" s="11">
        <v>9</v>
      </c>
      <c r="C15" s="12" t="s">
        <v>27</v>
      </c>
      <c r="D15" s="11">
        <v>171</v>
      </c>
      <c r="E15" s="11" t="s">
        <v>29</v>
      </c>
      <c r="F15" s="13">
        <v>500</v>
      </c>
      <c r="G15" s="14">
        <v>132</v>
      </c>
      <c r="H15" s="14">
        <v>211</v>
      </c>
      <c r="I15" s="14">
        <v>0</v>
      </c>
      <c r="J15" s="14">
        <v>1</v>
      </c>
      <c r="K15" s="14">
        <v>6</v>
      </c>
      <c r="L15" s="14">
        <v>10</v>
      </c>
      <c r="M15" s="14">
        <v>0</v>
      </c>
      <c r="N15" s="14">
        <v>29</v>
      </c>
      <c r="O15" s="14">
        <v>36</v>
      </c>
      <c r="P15" s="14">
        <v>0</v>
      </c>
      <c r="Q15" s="14">
        <v>6</v>
      </c>
      <c r="R15" s="14">
        <v>0</v>
      </c>
      <c r="S15" s="14">
        <v>12</v>
      </c>
      <c r="T15" s="15">
        <f t="shared" si="1"/>
        <v>443</v>
      </c>
      <c r="U15" s="15">
        <f t="shared" si="2"/>
        <v>431</v>
      </c>
      <c r="V15" s="15">
        <f t="shared" si="3"/>
        <v>197</v>
      </c>
      <c r="W15" s="15">
        <f t="shared" si="4"/>
        <v>1</v>
      </c>
      <c r="X15" s="15">
        <f t="shared" si="0"/>
        <v>22</v>
      </c>
    </row>
    <row r="16" spans="1:24" ht="15">
      <c r="A16" s="11">
        <v>3</v>
      </c>
      <c r="B16" s="11">
        <v>9</v>
      </c>
      <c r="C16" s="12" t="s">
        <v>27</v>
      </c>
      <c r="D16" s="11">
        <v>171</v>
      </c>
      <c r="E16" s="11" t="s">
        <v>30</v>
      </c>
      <c r="F16" s="13">
        <v>659</v>
      </c>
      <c r="G16" s="14">
        <v>103</v>
      </c>
      <c r="H16" s="14">
        <v>231</v>
      </c>
      <c r="I16" s="14">
        <v>21</v>
      </c>
      <c r="J16" s="14">
        <v>1</v>
      </c>
      <c r="K16" s="14">
        <v>18</v>
      </c>
      <c r="L16" s="14">
        <v>20</v>
      </c>
      <c r="M16" s="14">
        <v>12</v>
      </c>
      <c r="N16" s="14">
        <v>32</v>
      </c>
      <c r="O16" s="14">
        <v>17</v>
      </c>
      <c r="P16" s="14">
        <v>2</v>
      </c>
      <c r="Q16" s="14">
        <v>6</v>
      </c>
      <c r="R16" s="14">
        <v>0</v>
      </c>
      <c r="S16" s="14">
        <v>33</v>
      </c>
      <c r="T16" s="15">
        <f t="shared" si="1"/>
        <v>496</v>
      </c>
      <c r="U16" s="15">
        <f t="shared" si="2"/>
        <v>463</v>
      </c>
      <c r="V16" s="15">
        <f t="shared" si="3"/>
        <v>152</v>
      </c>
      <c r="W16" s="15">
        <f t="shared" si="4"/>
        <v>36</v>
      </c>
      <c r="X16" s="15">
        <f t="shared" si="0"/>
        <v>44</v>
      </c>
    </row>
    <row r="17" spans="1:24" ht="15">
      <c r="A17" s="11">
        <v>3</v>
      </c>
      <c r="B17" s="11">
        <v>9</v>
      </c>
      <c r="C17" s="12" t="s">
        <v>27</v>
      </c>
      <c r="D17" s="11">
        <v>172</v>
      </c>
      <c r="E17" s="11" t="s">
        <v>28</v>
      </c>
      <c r="F17" s="13">
        <v>608</v>
      </c>
      <c r="G17" s="14">
        <v>131</v>
      </c>
      <c r="H17" s="14">
        <v>182</v>
      </c>
      <c r="I17" s="14">
        <v>37</v>
      </c>
      <c r="J17" s="14">
        <v>14</v>
      </c>
      <c r="K17" s="14">
        <v>34</v>
      </c>
      <c r="L17" s="14">
        <v>18</v>
      </c>
      <c r="M17" s="14">
        <v>3</v>
      </c>
      <c r="N17" s="14">
        <v>3</v>
      </c>
      <c r="O17" s="14">
        <v>19</v>
      </c>
      <c r="P17" s="14">
        <v>8</v>
      </c>
      <c r="Q17" s="14">
        <v>9</v>
      </c>
      <c r="R17" s="14">
        <v>1</v>
      </c>
      <c r="S17" s="14">
        <v>16</v>
      </c>
      <c r="T17" s="15">
        <f t="shared" si="1"/>
        <v>475</v>
      </c>
      <c r="U17" s="15">
        <f t="shared" si="2"/>
        <v>459</v>
      </c>
      <c r="V17" s="15">
        <f t="shared" si="3"/>
        <v>153</v>
      </c>
      <c r="W17" s="15">
        <f t="shared" si="4"/>
        <v>62</v>
      </c>
      <c r="X17" s="15">
        <f t="shared" si="0"/>
        <v>61</v>
      </c>
    </row>
    <row r="18" spans="1:24" s="6" customFormat="1" ht="15">
      <c r="A18" s="28" t="s">
        <v>31</v>
      </c>
      <c r="B18" s="28"/>
      <c r="C18" s="16"/>
      <c r="D18" s="22">
        <v>8</v>
      </c>
      <c r="E18" s="22">
        <f>COUNTA(E8:E17)</f>
        <v>10</v>
      </c>
      <c r="F18" s="23">
        <f>SUM(F8:F17)</f>
        <v>3114</v>
      </c>
      <c r="G18" s="23">
        <f aca="true" t="shared" si="5" ref="G18:X18">SUM(G8:G17)</f>
        <v>642</v>
      </c>
      <c r="H18" s="23">
        <f t="shared" si="5"/>
        <v>1269</v>
      </c>
      <c r="I18" s="23">
        <f t="shared" si="5"/>
        <v>74</v>
      </c>
      <c r="J18" s="23">
        <f t="shared" si="5"/>
        <v>20</v>
      </c>
      <c r="K18" s="23">
        <f t="shared" si="5"/>
        <v>80</v>
      </c>
      <c r="L18" s="23">
        <f t="shared" si="5"/>
        <v>88</v>
      </c>
      <c r="M18" s="23">
        <f t="shared" si="5"/>
        <v>18</v>
      </c>
      <c r="N18" s="23">
        <f t="shared" si="5"/>
        <v>100</v>
      </c>
      <c r="O18" s="23">
        <f t="shared" si="5"/>
        <v>136</v>
      </c>
      <c r="P18" s="23">
        <f t="shared" si="5"/>
        <v>19</v>
      </c>
      <c r="Q18" s="23">
        <f t="shared" si="5"/>
        <v>29</v>
      </c>
      <c r="R18" s="23">
        <f t="shared" si="5"/>
        <v>1</v>
      </c>
      <c r="S18" s="23">
        <f t="shared" si="5"/>
        <v>118</v>
      </c>
      <c r="T18" s="23">
        <f>SUM(T8:T17)</f>
        <v>2594</v>
      </c>
      <c r="U18" s="23">
        <f>SUM(U8:U17)</f>
        <v>2476</v>
      </c>
      <c r="V18" s="23">
        <f t="shared" si="5"/>
        <v>878</v>
      </c>
      <c r="W18" s="23">
        <f t="shared" si="5"/>
        <v>131</v>
      </c>
      <c r="X18" s="23">
        <f t="shared" si="5"/>
        <v>197</v>
      </c>
    </row>
    <row r="19" spans="1:24" s="6" customFormat="1" ht="15">
      <c r="A19" s="19"/>
      <c r="B19" s="19"/>
      <c r="C19" s="20"/>
      <c r="E19" s="28" t="s">
        <v>38</v>
      </c>
      <c r="F19" s="28"/>
      <c r="G19" s="21">
        <f>G18/2594</f>
        <v>0.24749421742482652</v>
      </c>
      <c r="H19" s="21">
        <f aca="true" t="shared" si="6" ref="H19:X19">H18/2594</f>
        <v>0.4892058596761758</v>
      </c>
      <c r="I19" s="21">
        <f t="shared" si="6"/>
        <v>0.028527370855821126</v>
      </c>
      <c r="J19" s="21">
        <f t="shared" si="6"/>
        <v>0.007710100231303007</v>
      </c>
      <c r="K19" s="21">
        <f t="shared" si="6"/>
        <v>0.03084040092521203</v>
      </c>
      <c r="L19" s="21">
        <f t="shared" si="6"/>
        <v>0.03392444101773323</v>
      </c>
      <c r="M19" s="21">
        <f t="shared" si="6"/>
        <v>0.006939090208172706</v>
      </c>
      <c r="N19" s="21">
        <f t="shared" si="6"/>
        <v>0.03855050115651504</v>
      </c>
      <c r="O19" s="21">
        <f t="shared" si="6"/>
        <v>0.052428681572860444</v>
      </c>
      <c r="P19" s="21">
        <f t="shared" si="6"/>
        <v>0.007324595219737857</v>
      </c>
      <c r="Q19" s="21">
        <f t="shared" si="6"/>
        <v>0.01117964533538936</v>
      </c>
      <c r="R19" s="21">
        <f t="shared" si="6"/>
        <v>0.00038550501156515033</v>
      </c>
      <c r="S19" s="21">
        <f t="shared" si="6"/>
        <v>0.04548959136468774</v>
      </c>
      <c r="T19" s="21"/>
      <c r="U19" s="21">
        <f t="shared" si="6"/>
        <v>0.9545104086353122</v>
      </c>
      <c r="V19" s="21">
        <f t="shared" si="6"/>
        <v>0.338473400154202</v>
      </c>
      <c r="W19" s="21">
        <f t="shared" si="6"/>
        <v>0.050501156515034694</v>
      </c>
      <c r="X19" s="21">
        <f t="shared" si="6"/>
        <v>0.07594448727833462</v>
      </c>
    </row>
    <row r="21" spans="1:21" ht="15">
      <c r="A21" s="1" t="s">
        <v>0</v>
      </c>
      <c r="B21" s="2"/>
      <c r="C21" s="2"/>
      <c r="D21" s="2"/>
      <c r="E21" s="2"/>
      <c r="F21" s="2"/>
      <c r="G21" s="29" t="s">
        <v>1</v>
      </c>
      <c r="H21" s="30"/>
      <c r="I21" s="30"/>
      <c r="J21" s="30"/>
      <c r="K21" s="30"/>
      <c r="L21" s="30"/>
      <c r="M21" s="30"/>
      <c r="N21" s="30"/>
      <c r="O21" s="31" t="s">
        <v>2</v>
      </c>
      <c r="P21" s="31"/>
      <c r="Q21" s="31"/>
      <c r="R21" s="3"/>
      <c r="S21" s="2"/>
      <c r="T21" s="2"/>
      <c r="U21" s="2"/>
    </row>
    <row r="22" spans="1:24" ht="15">
      <c r="A22" s="1"/>
      <c r="B22" s="2"/>
      <c r="C22" s="2"/>
      <c r="D22" s="2"/>
      <c r="E22" s="2"/>
      <c r="F22" s="2"/>
      <c r="G22" s="4"/>
      <c r="H22" s="5"/>
      <c r="I22" s="5"/>
      <c r="J22" s="5"/>
      <c r="K22" s="5"/>
      <c r="L22" s="5"/>
      <c r="M22" s="5"/>
      <c r="N22" s="5"/>
      <c r="O22" s="8" t="s">
        <v>4</v>
      </c>
      <c r="P22" s="8" t="s">
        <v>5</v>
      </c>
      <c r="Q22" s="8" t="s">
        <v>6</v>
      </c>
      <c r="R22" s="7"/>
      <c r="S22" s="2"/>
      <c r="T22" s="2"/>
      <c r="U22" s="2"/>
      <c r="V22" s="18" t="s">
        <v>3</v>
      </c>
      <c r="W22" s="18" t="s">
        <v>3</v>
      </c>
      <c r="X22" s="18" t="s">
        <v>3</v>
      </c>
    </row>
    <row r="23" spans="2:24" ht="51">
      <c r="B23" s="26" t="s">
        <v>7</v>
      </c>
      <c r="C23" s="26" t="s">
        <v>9</v>
      </c>
      <c r="D23" s="26" t="s">
        <v>36</v>
      </c>
      <c r="E23" s="9" t="s">
        <v>37</v>
      </c>
      <c r="F23" s="9" t="s">
        <v>12</v>
      </c>
      <c r="G23" s="9" t="s">
        <v>13</v>
      </c>
      <c r="H23" s="9" t="s">
        <v>14</v>
      </c>
      <c r="I23" s="9" t="s">
        <v>15</v>
      </c>
      <c r="J23" s="9" t="s">
        <v>16</v>
      </c>
      <c r="K23" s="9" t="s">
        <v>17</v>
      </c>
      <c r="L23" s="9" t="s">
        <v>18</v>
      </c>
      <c r="M23" s="9" t="s">
        <v>19</v>
      </c>
      <c r="N23" s="9" t="s">
        <v>20</v>
      </c>
      <c r="O23" s="10" t="s">
        <v>21</v>
      </c>
      <c r="P23" s="10" t="s">
        <v>22</v>
      </c>
      <c r="Q23" s="10" t="s">
        <v>23</v>
      </c>
      <c r="R23" s="9" t="s">
        <v>32</v>
      </c>
      <c r="S23" s="9" t="s">
        <v>25</v>
      </c>
      <c r="T23" s="9" t="s">
        <v>26</v>
      </c>
      <c r="U23" s="9" t="s">
        <v>24</v>
      </c>
      <c r="V23" s="17" t="s">
        <v>33</v>
      </c>
      <c r="W23" s="17" t="s">
        <v>34</v>
      </c>
      <c r="X23" s="17" t="s">
        <v>35</v>
      </c>
    </row>
    <row r="24" spans="1:24" s="24" customFormat="1" ht="31.5" customHeight="1">
      <c r="A24" s="25" t="s">
        <v>39</v>
      </c>
      <c r="B24" s="25" t="s">
        <v>40</v>
      </c>
      <c r="C24" s="25" t="s">
        <v>41</v>
      </c>
      <c r="D24" s="25">
        <v>8</v>
      </c>
      <c r="E24" s="25">
        <v>10</v>
      </c>
      <c r="F24" s="25">
        <v>3114</v>
      </c>
      <c r="G24" s="25">
        <v>642</v>
      </c>
      <c r="H24" s="25">
        <v>1269</v>
      </c>
      <c r="I24" s="25">
        <v>74</v>
      </c>
      <c r="J24" s="25">
        <v>20</v>
      </c>
      <c r="K24" s="25">
        <v>80</v>
      </c>
      <c r="L24" s="25">
        <v>88</v>
      </c>
      <c r="M24" s="25">
        <v>18</v>
      </c>
      <c r="N24" s="25">
        <v>100</v>
      </c>
      <c r="O24" s="25">
        <v>136</v>
      </c>
      <c r="P24" s="25">
        <v>19</v>
      </c>
      <c r="Q24" s="25">
        <v>29</v>
      </c>
      <c r="R24" s="25">
        <v>1</v>
      </c>
      <c r="S24" s="25">
        <v>118</v>
      </c>
      <c r="T24" s="25">
        <v>2594</v>
      </c>
      <c r="U24" s="25">
        <v>2476</v>
      </c>
      <c r="V24" s="25">
        <v>878</v>
      </c>
      <c r="W24" s="25">
        <v>131</v>
      </c>
      <c r="X24" s="22">
        <v>197</v>
      </c>
    </row>
    <row r="25" spans="5:24" ht="15">
      <c r="E25" s="28" t="s">
        <v>38</v>
      </c>
      <c r="F25" s="28"/>
      <c r="G25" s="21">
        <f>G24/2594</f>
        <v>0.24749421742482652</v>
      </c>
      <c r="H25" s="21">
        <f>H24/2594</f>
        <v>0.4892058596761758</v>
      </c>
      <c r="I25" s="21">
        <f>I24/2594</f>
        <v>0.028527370855821126</v>
      </c>
      <c r="J25" s="21">
        <f>J24/2594</f>
        <v>0.007710100231303007</v>
      </c>
      <c r="K25" s="21">
        <f>K24/2594</f>
        <v>0.03084040092521203</v>
      </c>
      <c r="L25" s="21">
        <f>L24/2594</f>
        <v>0.03392444101773323</v>
      </c>
      <c r="M25" s="21">
        <f>M24/2594</f>
        <v>0.006939090208172706</v>
      </c>
      <c r="N25" s="21">
        <f>N24/2594</f>
        <v>0.03855050115651504</v>
      </c>
      <c r="O25" s="21">
        <f>O24/2594</f>
        <v>0.052428681572860444</v>
      </c>
      <c r="P25" s="21">
        <f>P24/2594</f>
        <v>0.007324595219737857</v>
      </c>
      <c r="Q25" s="21">
        <f>Q24/2594</f>
        <v>0.01117964533538936</v>
      </c>
      <c r="R25" s="21">
        <f>R24/2594</f>
        <v>0.00038550501156515033</v>
      </c>
      <c r="S25" s="21">
        <f>S24/2594</f>
        <v>0.04548959136468774</v>
      </c>
      <c r="T25" s="21"/>
      <c r="U25" s="21">
        <f>U24/2594</f>
        <v>0.9545104086353122</v>
      </c>
      <c r="V25" s="21">
        <f>V24/2594</f>
        <v>0.338473400154202</v>
      </c>
      <c r="W25" s="21">
        <f>W24/2594</f>
        <v>0.050501156515034694</v>
      </c>
      <c r="X25" s="21">
        <f>X24/2594</f>
        <v>0.07594448727833462</v>
      </c>
    </row>
  </sheetData>
  <sheetProtection/>
  <mergeCells count="11">
    <mergeCell ref="A18:B18"/>
    <mergeCell ref="G21:N21"/>
    <mergeCell ref="O21:Q21"/>
    <mergeCell ref="E19:F19"/>
    <mergeCell ref="D1:Q1"/>
    <mergeCell ref="D2:Q2"/>
    <mergeCell ref="D3:Q3"/>
    <mergeCell ref="D4:Q4"/>
    <mergeCell ref="E25:F25"/>
    <mergeCell ref="G5:N5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2013-10-29T18:17:27Z</dcterms:created>
  <dcterms:modified xsi:type="dcterms:W3CDTF">2014-01-20T16:46:40Z</dcterms:modified>
  <cp:category/>
  <cp:version/>
  <cp:contentType/>
  <cp:contentStatus/>
</cp:coreProperties>
</file>